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8325" firstSheet="1" activeTab="2"/>
  </bookViews>
  <sheets>
    <sheet name="Sit contr raportare ANRMAP" sheetId="1" r:id="rId1"/>
    <sheet name="Sheet1" sheetId="2" r:id="rId2"/>
    <sheet name="Sit contracte ian-dec 2012" sheetId="3" r:id="rId3"/>
  </sheets>
  <definedNames>
    <definedName name="_xlnm.Print_Titles" localSheetId="2">'Sit contracte ian-dec 2012'!$4:$5</definedName>
  </definedNames>
  <calcPr fullCalcOnLoad="1"/>
</workbook>
</file>

<file path=xl/sharedStrings.xml><?xml version="1.0" encoding="utf-8"?>
<sst xmlns="http://schemas.openxmlformats.org/spreadsheetml/2006/main" count="817" uniqueCount="468">
  <si>
    <t>Certificat digital calificat</t>
  </si>
  <si>
    <t>66514110-0 - Servicii asigurări auto (RCA + CASCO)</t>
  </si>
  <si>
    <t>64212000-5 - Servicii de telefonie mobilă</t>
  </si>
  <si>
    <t>Nr. crt.</t>
  </si>
  <si>
    <t>Denumirea furnizorului</t>
  </si>
  <si>
    <t>Obiectul contractului</t>
  </si>
  <si>
    <t>Durata contractului</t>
  </si>
  <si>
    <t>Nr./data încheierii contractului</t>
  </si>
  <si>
    <t>SC. ICON SRL</t>
  </si>
  <si>
    <t>POLICLINICA CU PLATĂ NR. 2</t>
  </si>
  <si>
    <t>SC. NUFĂRUL SA</t>
  </si>
  <si>
    <t xml:space="preserve">SERVICII </t>
  </si>
  <si>
    <t>CHIRII</t>
  </si>
  <si>
    <t>PRODUSE</t>
  </si>
  <si>
    <t>Procedura aplicată</t>
  </si>
  <si>
    <t>cumpărare directă</t>
  </si>
  <si>
    <t>negocierea fără publicarea prealabilă a unui anunţ de participare</t>
  </si>
  <si>
    <t>Valoare fără TVA                          lei</t>
  </si>
  <si>
    <t>Valoare cu TVA                      lei</t>
  </si>
  <si>
    <t>OBS.</t>
  </si>
  <si>
    <t>servicii din anexa 2B</t>
  </si>
  <si>
    <t>Ec. Cristina CIBOTARU</t>
  </si>
  <si>
    <t>Echivalent euro fără TVA</t>
  </si>
  <si>
    <t>NEAGOE&amp;GORAN</t>
  </si>
  <si>
    <t xml:space="preserve"> </t>
  </si>
  <si>
    <t>SC BE PROFFICE SA</t>
  </si>
  <si>
    <t>TUTNIC COMTUR SRL</t>
  </si>
  <si>
    <t>UNIPAS PREDAL SRL</t>
  </si>
  <si>
    <t>TRODAT SRL</t>
  </si>
  <si>
    <t>NESTY AUTO SERVICE SRL</t>
  </si>
  <si>
    <t>SC TROPEUM SRL</t>
  </si>
  <si>
    <t>cerere oferte</t>
  </si>
  <si>
    <t>Servicii de curăţenie</t>
  </si>
  <si>
    <t>Servicii de pază</t>
  </si>
  <si>
    <t>Servicii însoţire transport valori</t>
  </si>
  <si>
    <t>Servicii întreţinere şi reparaţii aparate aer condiţionat</t>
  </si>
  <si>
    <t xml:space="preserve">contract </t>
  </si>
  <si>
    <t>30197220-4, 30199000-0 -Produse consumabile rechizite şi birotica</t>
  </si>
  <si>
    <t>Servicii de asistenţă tehnică şi menţinere la parametri optimi de funcţionare a aplicatiei ASIST</t>
  </si>
  <si>
    <t>30197630-1 - Hârtie A3+A4</t>
  </si>
  <si>
    <t>30192150-7 -Ştampile</t>
  </si>
  <si>
    <t>30197630-1; 30199310-6 - Hârtie melanj</t>
  </si>
  <si>
    <t>Servicii de asistenţă tehnică şi menţinere la parametri optimi de funcţionare a aplicatiei ATLAS</t>
  </si>
  <si>
    <t>Servicii Lex Expert</t>
  </si>
  <si>
    <t>SC. Top Security Guard SRL</t>
  </si>
  <si>
    <t>SC. Florella Com SRL</t>
  </si>
  <si>
    <t>SC. Venus Tecnologies Provider SRL</t>
  </si>
  <si>
    <t>Compania de Informatică Neamţ</t>
  </si>
  <si>
    <t>Servicii acces Internet</t>
  </si>
  <si>
    <t xml:space="preserve">Servicii acces  Intranet  </t>
  </si>
  <si>
    <t>RAPPS</t>
  </si>
  <si>
    <t>Ştampile</t>
  </si>
  <si>
    <t>Cartuşe şi tonere</t>
  </si>
  <si>
    <t>contract subsecvent</t>
  </si>
  <si>
    <t>SC. ADION SRL</t>
  </si>
  <si>
    <t>SC. KERMANY GRUP SRL</t>
  </si>
  <si>
    <t>Servicii reparaţii auto</t>
  </si>
  <si>
    <t>SC. TELCOR COMMUNICATION SRL</t>
  </si>
  <si>
    <t>EURIAL INVEST SRL</t>
  </si>
  <si>
    <t>Anexa nr. 2 - SITUAŢIA CONTRACTELOR DE ACHIZIŢIE PUBLICĂ PE ANUL 2009</t>
  </si>
  <si>
    <t>SC. INVEST MILENIUM SRL</t>
  </si>
  <si>
    <t>act adiţional 1005/19.01.2009</t>
  </si>
  <si>
    <t>act adiţional 1990/30.01.2009</t>
  </si>
  <si>
    <t>act adiţional 6267/23.03.2009</t>
  </si>
  <si>
    <t>SC.EUROSERV CLEAN SRL</t>
  </si>
  <si>
    <t>contract 12705/22.05.2009</t>
  </si>
  <si>
    <t>act adiţional 1001/19.01.2009</t>
  </si>
  <si>
    <t>act adiţional 19861/30.01.2009</t>
  </si>
  <si>
    <t>act adiţional 6311/23.03.2009</t>
  </si>
  <si>
    <t>act adiţional 1000/19.01.2009</t>
  </si>
  <si>
    <t>act adiţional 1985/30.01.2009</t>
  </si>
  <si>
    <t>act adiţional 6326/23.03.2009</t>
  </si>
  <si>
    <t>contract 10298/28.04.2009</t>
  </si>
  <si>
    <t>contract 10283/28.04.2009</t>
  </si>
  <si>
    <t>act adiţional 27316/15.10.2009</t>
  </si>
  <si>
    <t>act adiţional 27313/15.10.2009</t>
  </si>
  <si>
    <t>act adiţional 1009/19.01.2009</t>
  </si>
  <si>
    <t>act adiţional 1984/30.01.2009</t>
  </si>
  <si>
    <t>act adiţional 6288/23.03.2009</t>
  </si>
  <si>
    <t>act adiţional 999/19.01.2009</t>
  </si>
  <si>
    <t>act adiţional 1983/30.01.2009</t>
  </si>
  <si>
    <t>act adiţional 6300/23.03.2009</t>
  </si>
  <si>
    <t>contract 10626/30.04.2009</t>
  </si>
  <si>
    <t>contract 10632/30.04.2009</t>
  </si>
  <si>
    <t>act adiţional 27307/15.10.2009</t>
  </si>
  <si>
    <t>act adiţional 27310/15.10.2009</t>
  </si>
  <si>
    <t>act adiţional 998/19.01.2009</t>
  </si>
  <si>
    <t>act adiţional 1981/30.01.2009</t>
  </si>
  <si>
    <t>contract 10615/30.04.2009</t>
  </si>
  <si>
    <t>act adiţional 1002/19.01.2009</t>
  </si>
  <si>
    <t>act adiţional 1987/30.01.2009</t>
  </si>
  <si>
    <t>contract 6064/19.03.2009</t>
  </si>
  <si>
    <t>act adiţional 1010/19.01.2009</t>
  </si>
  <si>
    <t>Servicii VPN şi administrare reţea</t>
  </si>
  <si>
    <t>act adiţional 1982/30.01.2009</t>
  </si>
  <si>
    <t>contract 6241/23.03.2009</t>
  </si>
  <si>
    <t>act adiţional 28583/30.10.2009</t>
  </si>
  <si>
    <t>SC IDS LABORATORIES SRL</t>
  </si>
  <si>
    <t>contract 559/28.12.2009</t>
  </si>
  <si>
    <t>notă justificativă 1176/21.01.2009</t>
  </si>
  <si>
    <t>RĂDĂCINI SRL</t>
  </si>
  <si>
    <t>SC TIMAS SRL</t>
  </si>
  <si>
    <t>Servicii de Inspecţie Tehnică Periodică</t>
  </si>
  <si>
    <t>notă justificativă 1131/20.01.2009</t>
  </si>
  <si>
    <t>Servicii asigurări auto</t>
  </si>
  <si>
    <t>SC Asigurarea Românească - ASIROM VIENNA INSURANCE GROUP SA</t>
  </si>
  <si>
    <t>notă de fundamentare 8466/16.04.2009</t>
  </si>
  <si>
    <t>notă justificativă 30245/20.11.2009</t>
  </si>
  <si>
    <t>Roviniete</t>
  </si>
  <si>
    <t>ROMPETROL DOWNSTREAM SA</t>
  </si>
  <si>
    <t>notă justificativă 1031/20.01.2009</t>
  </si>
  <si>
    <t>SC LUKOIL ROMANIA SRL</t>
  </si>
  <si>
    <t>SC OMNIASIG VIENNA INSURANCE GROUP SA</t>
  </si>
  <si>
    <t>notă de fundamentare 20021/22.07.2009</t>
  </si>
  <si>
    <t>SC COMTIC SRL</t>
  </si>
  <si>
    <t>SC AURO SOFT SERVICE ROTI SRL</t>
  </si>
  <si>
    <t>Materiale şi accesorii electrice</t>
  </si>
  <si>
    <t>notă justificativă 1270/21.01.2009</t>
  </si>
  <si>
    <t>Mochetă</t>
  </si>
  <si>
    <t>MAS FLOORCOVERING</t>
  </si>
  <si>
    <t>notă justificativă 1217/21.01.2009</t>
  </si>
  <si>
    <t>KLS INTERNATIONAL COM SRL</t>
  </si>
  <si>
    <t>SC DOUBLE CRIS SRL</t>
  </si>
  <si>
    <t>METALICA SA</t>
  </si>
  <si>
    <t>Servicii transport specializat</t>
  </si>
  <si>
    <t>JOHN TRADE INTERNATIONAL SRL</t>
  </si>
  <si>
    <t>notă justificativă 1044/20.01.2009</t>
  </si>
  <si>
    <t>Servicii de măsurare a câmpului electromagnetic</t>
  </si>
  <si>
    <t>SOCIETATEA NAŢIONALĂ DE RADIOCOMUNICAŢII SA</t>
  </si>
  <si>
    <t>notă justificativă 1014/19.01.2009</t>
  </si>
  <si>
    <t>Cărucior pentru transportul şi depozitarea mărfurilor</t>
  </si>
  <si>
    <t>KWESTO Service SRL</t>
  </si>
  <si>
    <t>notă justificativă 1472/26.01.2009</t>
  </si>
  <si>
    <t>Fişe protecţia muncii</t>
  </si>
  <si>
    <t>INSTITUTUL NAŢIONAL DE CERCETARE-DEZVOLTARE PENTRU PROTECŢIA MUNCII "ALEXANDRU DARABON'Ţ"</t>
  </si>
  <si>
    <t>Servicii de acces în S.E.A.P.</t>
  </si>
  <si>
    <t>Registrul Unic de Control</t>
  </si>
  <si>
    <t>Feon industrial</t>
  </si>
  <si>
    <t>Medicamente trusă</t>
  </si>
  <si>
    <t>contract</t>
  </si>
  <si>
    <t>44316510-6 - Cheie yală</t>
  </si>
  <si>
    <t xml:space="preserve">31531000-7 -Becuri </t>
  </si>
  <si>
    <t>34911100-7 - Cărucior de transport</t>
  </si>
  <si>
    <t>33761000-2; 39811100-1 - Produse de curăţenie</t>
  </si>
  <si>
    <t>44316400-2 -  Şuruburi</t>
  </si>
  <si>
    <t>44316400-2 - Suruburi si soldsuruburi</t>
  </si>
  <si>
    <t>31000000-6 - Dulie şi întrerupător</t>
  </si>
  <si>
    <t>31000000-6 - Prelungitoare</t>
  </si>
  <si>
    <t>31000000-6 - Acumulatori</t>
  </si>
  <si>
    <t>31000000-6 - Acumulator telefon</t>
  </si>
  <si>
    <t>30192700-8 - Bandă corectoare</t>
  </si>
  <si>
    <t>30190000-7; 24000000-4; 32421000-0 - Consumabile IT</t>
  </si>
  <si>
    <t>Robinet apă rece</t>
  </si>
  <si>
    <t xml:space="preserve">41110000-3 - Apă </t>
  </si>
  <si>
    <t>30233000-1 - Card memorie</t>
  </si>
  <si>
    <t>30233132-5 - HDD extern</t>
  </si>
  <si>
    <t>32421000-0, 30233132-5, 30233000-1 - Cabluri, rack extern, adaptor</t>
  </si>
  <si>
    <t>31531000-7 - Becuri economice</t>
  </si>
  <si>
    <t>AGENŢIA PENTRU SERVICIILE SOCIETĂŢII INFORMAŢIONALE</t>
  </si>
  <si>
    <t>notă de fundamentare 3882/20.02.2009</t>
  </si>
  <si>
    <t>notă de fundamentare 23352/31.08.2009</t>
  </si>
  <si>
    <t>Servicii examinare şi înscriere Colegiul Consilierilor Juridici</t>
  </si>
  <si>
    <t>COLEGIUL CONSILIERILOR</t>
  </si>
  <si>
    <t>notă de fundamentare 4250/25.02.2009</t>
  </si>
  <si>
    <t>Carnete de muncă şi suplimente la carnete de muncă</t>
  </si>
  <si>
    <t>DIRECŢIA DE MUNCĂ ŞI PROTECŢIE SOCIALĂ A MUN. BUCUREŞTI</t>
  </si>
  <si>
    <t xml:space="preserve">notă justificativă 4740/04.03.2009 </t>
  </si>
  <si>
    <t>Dosare plastic şi bibliorafturi</t>
  </si>
  <si>
    <t>DNS BIROTICA SRL</t>
  </si>
  <si>
    <t>notă justificativă 7343/06.04.2009</t>
  </si>
  <si>
    <t>Registru model şi carnet împuterniciri</t>
  </si>
  <si>
    <t>Colegiul Consilierilor</t>
  </si>
  <si>
    <t>notă de fundamentare 4149/24.02.2009</t>
  </si>
  <si>
    <t>notă de fundamentare 8862/21.04.2009</t>
  </si>
  <si>
    <t>Ştampilă profesională</t>
  </si>
  <si>
    <t>SC Confident Services</t>
  </si>
  <si>
    <t>notă de fundamentare 36523/03.11.2008</t>
  </si>
  <si>
    <t>notă justificativă 1061/20.01.2009</t>
  </si>
  <si>
    <t>Rame geam</t>
  </si>
  <si>
    <t>S-a depasit nota ?</t>
  </si>
  <si>
    <t>Total</t>
  </si>
  <si>
    <t>SOCIETATE COOPERATIVĂ MEŞTEŞUGĂREASCĂ TEHNICA STICLEI</t>
  </si>
  <si>
    <t>Baterii şi casete audio reportofon</t>
  </si>
  <si>
    <t>SC DIVERTA RETAIL 3000 SA</t>
  </si>
  <si>
    <t>notă de fundamentare 1436/23.01.2009</t>
  </si>
  <si>
    <t>Geam</t>
  </si>
  <si>
    <t>notă de fundamentare 1677/27.01.2009</t>
  </si>
  <si>
    <t>notă de fundamentare 32525/21.12.2009</t>
  </si>
  <si>
    <t>Broască uşă</t>
  </si>
  <si>
    <t>SC MAICOM GRUP SRL</t>
  </si>
  <si>
    <t>notă justificativă 1273/21.01.2009</t>
  </si>
  <si>
    <t xml:space="preserve">Servicii publicitare în Ghidul Medical Market ediţia 2008  </t>
  </si>
  <si>
    <t>FIN WATCH SRL</t>
  </si>
  <si>
    <t>notă de fundamentare 7354/06.04.2009</t>
  </si>
  <si>
    <t>notă justificativă 10450/29.04.2009</t>
  </si>
  <si>
    <t>Hârtie pentru tipărit</t>
  </si>
  <si>
    <t>Plicuri</t>
  </si>
  <si>
    <t>notă justificativă 1453/26.01.2009</t>
  </si>
  <si>
    <t>Produse de curăţenie</t>
  </si>
  <si>
    <t>CARREFOUR ROMÂNIA SA</t>
  </si>
  <si>
    <t>notă justificativă 11179/06.05.2009</t>
  </si>
  <si>
    <t>Tastaturi, mouse-uri, adaptoase şi calculatoare de birou</t>
  </si>
  <si>
    <t>WING COMPUTER GROUP SRL</t>
  </si>
  <si>
    <t>Jaluzele verticale</t>
  </si>
  <si>
    <t>SC EXPERT SERV COMPANY SRL</t>
  </si>
  <si>
    <t>30213300 – 8 - Computere de birou</t>
  </si>
  <si>
    <t>notă justificativă 13346/29.05.2009</t>
  </si>
  <si>
    <t>Prelungire certificat server</t>
  </si>
  <si>
    <t>Webdev SRL</t>
  </si>
  <si>
    <t>notă justificativă 15488/17.06.2009</t>
  </si>
  <si>
    <t>NR. CRT</t>
  </si>
  <si>
    <t>DENUMIRE  PRODUS</t>
  </si>
  <si>
    <t xml:space="preserve">Cant.  min.       buc </t>
  </si>
  <si>
    <t>Preţ unit. (fără TVA)       - lei -</t>
  </si>
  <si>
    <t>Val. tot. (fără TVA)       - lei -</t>
  </si>
  <si>
    <t>Val. tot.  (TVA  inclus)          - lei -</t>
  </si>
  <si>
    <t>Toner Canon L100</t>
  </si>
  <si>
    <t>Toner HP 4650 negru</t>
  </si>
  <si>
    <t>Toner HP 4650DN Y</t>
  </si>
  <si>
    <t>Toner HP 4650DN C</t>
  </si>
  <si>
    <t>Toner pentru imprimanta LJ 3160n</t>
  </si>
  <si>
    <t xml:space="preserve">Toner pentru imprimantă HP LaserJet 3005 </t>
  </si>
  <si>
    <t xml:space="preserve">Toner negru HP LaserJet  2600N (2605DN) </t>
  </si>
  <si>
    <t>Toner color HP LaserJet 2600N (2605DN) Y</t>
  </si>
  <si>
    <t>Toner color HP LaserJet 2600N (2605DN) M</t>
  </si>
  <si>
    <t>Toner color HP LaserJet 2600N (2605DN) C</t>
  </si>
  <si>
    <t xml:space="preserve">Toner negru HP LaserJet 1320 </t>
  </si>
  <si>
    <t>Cartuş imprimantă HP - DeskJet 1220C color</t>
  </si>
  <si>
    <t xml:space="preserve">Cartuş negru imprimantă HP - DeskJet 1220 C </t>
  </si>
  <si>
    <t>Toner negru HP Laser Jet 1022</t>
  </si>
  <si>
    <t>Toner Lexmark C 510 negru</t>
  </si>
  <si>
    <t>Toner Lexmark C 510  Y</t>
  </si>
  <si>
    <t>Toner Lexmark C 510  M</t>
  </si>
  <si>
    <t>Toner Lexmark C 510  C</t>
  </si>
  <si>
    <t>Imprimanta HP LJ P1102W</t>
  </si>
  <si>
    <t>Cartuş pentru impr. LJ HP Pro CP1525n negru</t>
  </si>
  <si>
    <t xml:space="preserve"> Cartuş pentru impr. laser color HP CP1525n M</t>
  </si>
  <si>
    <t xml:space="preserve"> Cartuş pentru impr. laser color HP CP1525n C</t>
  </si>
  <si>
    <t>Cartuş pentru impr. laser color HP CP1525n Y</t>
  </si>
  <si>
    <t xml:space="preserve">Toner negru HP LaserJet 2550 </t>
  </si>
  <si>
    <t>Toner HP 2550 color M</t>
  </si>
  <si>
    <t>Toner HP 2550 color Y</t>
  </si>
  <si>
    <t>Toner HP 2550 color C</t>
  </si>
  <si>
    <t>Toner HP CLJ 4700 negru</t>
  </si>
  <si>
    <t>Toner HP CLJ 4700 Y</t>
  </si>
  <si>
    <t>Toner HP CLJ 4700 M</t>
  </si>
  <si>
    <t>Toner HP CLJ 4700 C</t>
  </si>
  <si>
    <t xml:space="preserve">Toner xerox docuprint N 2825 </t>
  </si>
  <si>
    <t>Toner  HP LaserJet P2015 dn  negru</t>
  </si>
  <si>
    <t xml:space="preserve">Toner Canon FC 200/336 </t>
  </si>
  <si>
    <t>Toner CANON NP 6216 (6317) NPG-1</t>
  </si>
  <si>
    <t>Toner Canon PC - D 340</t>
  </si>
  <si>
    <t xml:space="preserve">Toner negru HP LaserJet 9000 </t>
  </si>
  <si>
    <t>Toner pentru multifuncţional Samsung SCX 4623FN</t>
  </si>
  <si>
    <t>Ribon neopost pentru masina de francat SM26</t>
  </si>
  <si>
    <t>Toner pentru multifunctional Samsung MLT -D 2092 S negru</t>
  </si>
  <si>
    <t>SC BE PROFFICE EXPERIENCE SA</t>
  </si>
  <si>
    <t>notă justificativă 13653/02.06.2009</t>
  </si>
  <si>
    <t>Cartuş HP 9000</t>
  </si>
  <si>
    <t>notă justificativă 15645/19.06.2009</t>
  </si>
  <si>
    <t>Carnete bonuri cu valoare pentru carburant auto</t>
  </si>
  <si>
    <t>notă justificativă 13058/27.05.2009</t>
  </si>
  <si>
    <t>Stick memorie</t>
  </si>
  <si>
    <t>22211000-2 Servicii furnizare Revista de Achizitii Publice</t>
  </si>
  <si>
    <t>notă justificativă 21151/05.08.2009</t>
  </si>
  <si>
    <t>Bandă adezivă maro</t>
  </si>
  <si>
    <t>notă de fundamentare 12990/26.05.2009</t>
  </si>
  <si>
    <t>Materiale pentru igienizare</t>
  </si>
  <si>
    <t>notă justificativă 18227/03.07.2009</t>
  </si>
  <si>
    <t>SILVON SRL</t>
  </si>
  <si>
    <t>Servicii de reparaţii uşi şi ferestre</t>
  </si>
  <si>
    <t>notă justificativă 7916/13.04.2009</t>
  </si>
  <si>
    <t>SC Glob Star Trade SRL</t>
  </si>
  <si>
    <t>SC BRICO EXPERT SA</t>
  </si>
  <si>
    <t>Produse din hârtie şi carton</t>
  </si>
  <si>
    <t>Materiale confecţionat rafturi metalice</t>
  </si>
  <si>
    <t>notă de fundamentare 25648/30.09.2009</t>
  </si>
  <si>
    <t>Manual Operaţional</t>
  </si>
  <si>
    <t>Autoritatea Nat. Pt. Regl. Şi Monit. Achiz. Publice</t>
  </si>
  <si>
    <t>63121100-4 - Servicii păstrare documente</t>
  </si>
  <si>
    <t>notă de fundamentare 27744/21.10.2009</t>
  </si>
  <si>
    <t>notă justificativă 15431/17.06.2009</t>
  </si>
  <si>
    <t>notă de fundamentare 32849/24.12.2009</t>
  </si>
  <si>
    <t>Monitor oficial</t>
  </si>
  <si>
    <t>MONITORUL OFICIAL C.R.P.</t>
  </si>
  <si>
    <t>30197000-6 - Produse hârtie şi carton</t>
  </si>
  <si>
    <t>Publicare anunţ concurs</t>
  </si>
  <si>
    <t>notă de fundamentare 28230/27.10.2009</t>
  </si>
  <si>
    <t>notă justificativă 30450/24.11.2009</t>
  </si>
  <si>
    <t>Dosare plastic, bibliorafturi şi hârtie</t>
  </si>
  <si>
    <t>notă justificativă 29004/05.11.2009</t>
  </si>
  <si>
    <t>SC SIMAR TRADING COMPANY SRL</t>
  </si>
  <si>
    <t xml:space="preserve">Servicii reparaţii mobilier </t>
  </si>
  <si>
    <t>Servicii executare şi montare paravane de protecţie</t>
  </si>
  <si>
    <t>notă justificativă 30089/19.11.2009</t>
  </si>
  <si>
    <t>Plăci reţea pentru routere</t>
  </si>
  <si>
    <t>notă justificativă 30479/24.11.2009</t>
  </si>
  <si>
    <t>Servicii tipografice afişe şi pliante</t>
  </si>
  <si>
    <t>SC EXPERT COPY SERVICE SRL</t>
  </si>
  <si>
    <t>notă justificativă 24609/17.09.2009</t>
  </si>
  <si>
    <t>Servicii confecţionare litere volumetrice</t>
  </si>
  <si>
    <t>notă justificativă 24601/17.09.2009</t>
  </si>
  <si>
    <t>Servicii de închiriere sală pentru organizare evenimente</t>
  </si>
  <si>
    <t>UNITATEA DE PRESTARE SERVICII ŞI ALIMENTAŢIE A MINISTERULUI APĂRĂRII NAŢIONALE</t>
  </si>
  <si>
    <t>notă justificativă 30194/19.11.2009</t>
  </si>
  <si>
    <t>Matriţă timbru sec şi presă manuală</t>
  </si>
  <si>
    <t>MONETĂRIA STATULUI R.A.</t>
  </si>
  <si>
    <t>notă justificativă 1350/22.01.2009</t>
  </si>
  <si>
    <t>notă justificativă 30396/24.11.2009</t>
  </si>
  <si>
    <t>HYPERMARKET ROMÂNIA S.R.L.</t>
  </si>
  <si>
    <t>notă justificativă 30323/23.11.2009</t>
  </si>
  <si>
    <t>HDD intern</t>
  </si>
  <si>
    <t xml:space="preserve">FLOPPY DISK  INTERN </t>
  </si>
  <si>
    <t>Condici prezenţă</t>
  </si>
  <si>
    <t>notă de fundamentare 32828/24.12.2009</t>
  </si>
  <si>
    <t>Surse neîntreruptibile UPS</t>
  </si>
  <si>
    <t>DANTE INTERNATIONAL S.A.</t>
  </si>
  <si>
    <t>notă justificativă 32851/28.12.2009</t>
  </si>
  <si>
    <t>Servicii de medicina muncii</t>
  </si>
  <si>
    <t>contract 18217/03.07.2009</t>
  </si>
  <si>
    <t>contract 181980/07.12.2009</t>
  </si>
  <si>
    <t>act adiţional 1006/19.01.2009</t>
  </si>
  <si>
    <t>act adiţional 1993/30.01.2009</t>
  </si>
  <si>
    <t>act adiţional 1007/19.01.2009</t>
  </si>
  <si>
    <t>act adiţional 3883/20.02.2009</t>
  </si>
  <si>
    <t>contract 6102/19.03.2009</t>
  </si>
  <si>
    <t>act adiţional 12534/20.05.2009</t>
  </si>
  <si>
    <t>act adiţional 1011/19.01.2009</t>
  </si>
  <si>
    <t>act adiţional 1992/30.01.2009</t>
  </si>
  <si>
    <t>contract 6248/23.03.2009</t>
  </si>
  <si>
    <t>contract 12161/18.05.2009</t>
  </si>
  <si>
    <t>act adiţional 29373/11.11.2009</t>
  </si>
  <si>
    <t>act adiţional 28579/30.10.2009</t>
  </si>
  <si>
    <t>act adiţional 1008/19.01.2009</t>
  </si>
  <si>
    <t>act adiţional 1991/30.01.2009</t>
  </si>
  <si>
    <t>contract 6257/23.03.2009</t>
  </si>
  <si>
    <t>act adiţional 28567/30.10.2009</t>
  </si>
  <si>
    <t>contract 7311/03.04.2009</t>
  </si>
  <si>
    <t>contract 6214/23.03.2009</t>
  </si>
  <si>
    <t>act adiţional 28573/30.10.2009</t>
  </si>
  <si>
    <t>act adiţional 28570/30.10.2009</t>
  </si>
  <si>
    <t>Real -Hypermarket Rom\nia S.R.L.</t>
  </si>
  <si>
    <t>Hârtie melanj fluorescent</t>
  </si>
  <si>
    <t>C.N. Imprimeria Naţională S.A.</t>
  </si>
  <si>
    <t>contract 6461/25.03.2009</t>
  </si>
  <si>
    <t>notă justificativă 30434/24.11.2009</t>
  </si>
  <si>
    <t>notă justificativă 12938/26.05.2009</t>
  </si>
  <si>
    <t>Rolă transfer, modul transfer</t>
  </si>
  <si>
    <t>EXPERT COPY SERVICE S.R.L.</t>
  </si>
  <si>
    <t>notă justificativă 995/19.01.2009</t>
  </si>
  <si>
    <t>Transfer belt HP2600</t>
  </si>
  <si>
    <t>Rolă alimentare hârtie, retard pad HP1100</t>
  </si>
  <si>
    <t>notă de fundamentare 3551/17.02.2009</t>
  </si>
  <si>
    <t>Fuser HPLJ 9000</t>
  </si>
  <si>
    <t>Drum imaging pentru HP 2550L</t>
  </si>
  <si>
    <t>30231310-3- monitoare</t>
  </si>
  <si>
    <t xml:space="preserve">30232110-8; 30232150-0 -imprimante </t>
  </si>
  <si>
    <t>30237270-2-Rucsac laptop</t>
  </si>
  <si>
    <t>Developer Lexmark</t>
  </si>
  <si>
    <t xml:space="preserve">    Director Management şi Economic,</t>
  </si>
  <si>
    <t xml:space="preserve"> Şef Birou Achiziţii Publice,</t>
  </si>
  <si>
    <t xml:space="preserve">           Ing. Cristina BĂJENARU</t>
  </si>
  <si>
    <t>Chirie sediul T. Vladimirescu</t>
  </si>
  <si>
    <t>Chirie sediul Moşilor</t>
  </si>
  <si>
    <t>Chirie sediul Brânduşelor</t>
  </si>
  <si>
    <t>Chirie sediul W. Mărăcineanu</t>
  </si>
  <si>
    <t>Chirie sediul Pantelimon</t>
  </si>
  <si>
    <t>Produse de birotică şi rechizite</t>
  </si>
  <si>
    <t>Servicii de telefonie mobilă</t>
  </si>
  <si>
    <t>S.C. ORANGE S.A.</t>
  </si>
  <si>
    <t>contract subsecvent 27786/21.10.2009</t>
  </si>
  <si>
    <t>Publicaţii</t>
  </si>
  <si>
    <t>S.C.MANPRES DISTRIBUTION SRL</t>
  </si>
  <si>
    <t>contract 36559/0311.2008</t>
  </si>
  <si>
    <t>cerere oferte (acord cardu)</t>
  </si>
  <si>
    <t>Carburant</t>
  </si>
  <si>
    <t>contract subsecvent 30829/30.11.2009</t>
  </si>
  <si>
    <t>contract subsecvent 17743/30.06.2009</t>
  </si>
  <si>
    <t>cerere de ofertă (acord cardu)</t>
  </si>
  <si>
    <t>contract 1364/22.01.2009</t>
  </si>
  <si>
    <t>Servicii furnizare în format electronic M.O.</t>
  </si>
  <si>
    <t>notă de fundamentare 12435/20.05.2009</t>
  </si>
  <si>
    <t>CD (carte de specialitate)</t>
  </si>
  <si>
    <t>S.C. MANPRES DISTRIBUTION S.R.L.</t>
  </si>
  <si>
    <t>notă justificativă 29463/11.11.2009</t>
  </si>
  <si>
    <t>S.C. EXPERT AUDIT GROUP S.R.L.</t>
  </si>
  <si>
    <t>notă justificativă 817/16.01.2009</t>
  </si>
  <si>
    <t>Servicii privind publicarea de anunţuri</t>
  </si>
  <si>
    <t>R.A. MONITORUL OFICIAL</t>
  </si>
  <si>
    <t>Servicii de furnizare revista de achiziţii publice</t>
  </si>
  <si>
    <t>P.F.A. POPESCU ILIE - EXPERT</t>
  </si>
  <si>
    <t>Servicii de expertiză contabilă</t>
  </si>
  <si>
    <t>notă justificativă 1874/29.01.2009</t>
  </si>
  <si>
    <t>Amplificator semnal TV</t>
  </si>
  <si>
    <t>SC CADOURI 2000 IMPEX SRL</t>
  </si>
  <si>
    <t>notă de fundamentare 10367/29.04.2009</t>
  </si>
  <si>
    <t>Lampă neon</t>
  </si>
  <si>
    <t>GABIFLEUR COMEXIM</t>
  </si>
  <si>
    <t>Cuţit ghilotină</t>
  </si>
  <si>
    <t>notă justificativă 8420/15.04.2009</t>
  </si>
  <si>
    <t>S.C. ROMANIAN RENY LIMITED S.R.L.</t>
  </si>
  <si>
    <t>CVARTET SRL</t>
  </si>
  <si>
    <t>09000000-3 - Produse carburanti si lubrifianti</t>
  </si>
  <si>
    <t>34980000-0 - Abonamente RATB</t>
  </si>
  <si>
    <t>30125100-2 - Cartuşe şi tonere</t>
  </si>
  <si>
    <t>notă de fundamentare 9563/22.04.2009</t>
  </si>
  <si>
    <t>notă justificativă 6336/23.03.2009</t>
  </si>
  <si>
    <t>Achiziţionare M.O. pe suport electronic (CD)</t>
  </si>
  <si>
    <t>RA MONITOR OFICIAL</t>
  </si>
  <si>
    <t>notă de fundamentare 8215/14.04.2009</t>
  </si>
  <si>
    <t>notă de fundamentare 10217/28.04.2009</t>
  </si>
  <si>
    <t>notă de fundamentare 23262/28.08.2009</t>
  </si>
  <si>
    <t>SC DIVERTA RETAIL 3000 SA( sunt 3 firme dar nu am trecut decat una)</t>
  </si>
  <si>
    <t>Servicii de reparaţii imprimante, copiatoare  şi faxuri</t>
  </si>
  <si>
    <t>Servicii de arhivare</t>
  </si>
  <si>
    <t>SC TOP ARHIV SRL</t>
  </si>
  <si>
    <t>Servicii consultanţă juridică (reprezentare în instanţă)</t>
  </si>
  <si>
    <t>contract 30741/27.11.2009</t>
  </si>
  <si>
    <t>30197630-1 - Hârtie</t>
  </si>
  <si>
    <t>Servicii traducere</t>
  </si>
  <si>
    <t>555/14.01.2009</t>
  </si>
  <si>
    <t>19087/13.07.2009</t>
  </si>
  <si>
    <t>24368/14.08.2009</t>
  </si>
  <si>
    <t>Biroul de traducere CHAMPOLLION SRL</t>
  </si>
  <si>
    <t>Sare</t>
  </si>
  <si>
    <t>Valoare estimată       Lei (fără TVA)</t>
  </si>
  <si>
    <t>Credite bugetare aprobate</t>
  </si>
  <si>
    <t>Procedura de achiziţie</t>
  </si>
  <si>
    <t>Criteriu de evaluare a ofertelor</t>
  </si>
  <si>
    <t>Valoare ofertată       Lei (fără TVA)</t>
  </si>
  <si>
    <t>Punctaj obţinut</t>
  </si>
  <si>
    <t>Valoare desemnată câştigătoare</t>
  </si>
  <si>
    <t>Chirie sediul Titeica</t>
  </si>
  <si>
    <t>Chirie sediul Floreasca</t>
  </si>
  <si>
    <t>90910000-9- servicii curatenie</t>
  </si>
  <si>
    <t>79713000-5 -Servicii de pază</t>
  </si>
  <si>
    <t>79710000-4 -Servicii însoţire transport valori</t>
  </si>
  <si>
    <t>30230000-0 - Servicii Lex Expert</t>
  </si>
  <si>
    <t>Soluţie lipit</t>
  </si>
  <si>
    <t>Lopeţi</t>
  </si>
  <si>
    <t>Antigel</t>
  </si>
  <si>
    <t>Lopeţi şi cânepă</t>
  </si>
  <si>
    <t>60130000-8 - Servicii deplasări interne</t>
  </si>
  <si>
    <t>Soluţie lipit radiator şi vulcanizare</t>
  </si>
  <si>
    <t>servicii de mentenanţă şi suport tehnic pentru Sistemul ERP instalat la nivelul CAS-CNAS</t>
  </si>
  <si>
    <t>Servicii verificare stingătoare</t>
  </si>
  <si>
    <t>Pahare</t>
  </si>
  <si>
    <t>85147000-1 Servicii medicina muncii</t>
  </si>
  <si>
    <t xml:space="preserve">Servicii acces  Intranet,  VPN şi administrare reţea  </t>
  </si>
  <si>
    <t>intranet</t>
  </si>
  <si>
    <t>retea</t>
  </si>
  <si>
    <t>50313000-2; 50314000-9 - Servicii întreţinere şi reparaţii copiatoare şi faxuri</t>
  </si>
  <si>
    <t>79530000-8 - Servicii traducere</t>
  </si>
  <si>
    <t xml:space="preserve">30124000-4; 30125000-1 - Piese de schimb </t>
  </si>
  <si>
    <t>64110000-0 - Alimentare maşină de francat</t>
  </si>
  <si>
    <t>50112100-4 - Servicii reparaţii auto;      71631200-2 -Servicii de Inspecţie Tehnică Periodică</t>
  </si>
  <si>
    <t>48311100-2 soft registratura</t>
  </si>
  <si>
    <t>30213100-6 laptopuri</t>
  </si>
  <si>
    <t>30230000-0 - M.O. Electronic</t>
  </si>
  <si>
    <t>22120000-7 - Publicaţii</t>
  </si>
  <si>
    <t>50323000-5 - Servicii întreţinere şi reparaţii imprimante</t>
  </si>
  <si>
    <t>Baterie lavoar</t>
  </si>
  <si>
    <t>SITUAŢIA CONTRACTELOR DE ACHIZIŢIE PUBLICĂ PE ANUL 2012</t>
  </si>
  <si>
    <t>Denumire serviciu/produs/lucrare</t>
  </si>
  <si>
    <t>Valoare angajament legal Lei  (cu TVA)</t>
  </si>
  <si>
    <t>30192154-5 - Tusiere , placute stampila</t>
  </si>
  <si>
    <t>act aditional</t>
  </si>
  <si>
    <t>contact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</si>
</sst>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#,##0.0000"/>
    <numFmt numFmtId="176" formatCode="#,##0.0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8]d\ mmmm\ yyyy"/>
  </numFmts>
  <fonts count="4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8" fillId="0" borderId="18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4" fontId="8" fillId="33" borderId="23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wrapText="1"/>
    </xf>
    <xf numFmtId="0" fontId="12" fillId="0" borderId="3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72">
      <selection activeCell="B86" sqref="B86"/>
    </sheetView>
  </sheetViews>
  <sheetFormatPr defaultColWidth="9.140625" defaultRowHeight="12.75"/>
  <cols>
    <col min="1" max="1" width="4.28125" style="1" customWidth="1"/>
    <col min="2" max="2" width="21.00390625" style="0" customWidth="1"/>
    <col min="3" max="3" width="30.28125" style="0" customWidth="1"/>
    <col min="4" max="4" width="29.28125" style="0" customWidth="1"/>
    <col min="5" max="5" width="16.7109375" style="1" hidden="1" customWidth="1"/>
    <col min="6" max="6" width="10.421875" style="2" customWidth="1"/>
    <col min="7" max="7" width="10.57421875" style="2" customWidth="1"/>
    <col min="8" max="8" width="10.421875" style="2" customWidth="1"/>
    <col min="9" max="9" width="14.28125" style="0" customWidth="1"/>
    <col min="10" max="10" width="10.140625" style="0" customWidth="1"/>
    <col min="11" max="11" width="10.140625" style="0" bestFit="1" customWidth="1"/>
  </cols>
  <sheetData>
    <row r="1" spans="1:10" ht="12.75">
      <c r="A1" s="160" t="s">
        <v>59</v>
      </c>
      <c r="B1" s="160"/>
      <c r="C1" s="161"/>
      <c r="D1" s="161"/>
      <c r="E1" s="161"/>
      <c r="F1" s="161"/>
      <c r="G1" s="161"/>
      <c r="H1" s="161"/>
      <c r="I1" s="161"/>
      <c r="J1" s="12"/>
    </row>
    <row r="2" spans="1:10" ht="13.5" thickBot="1">
      <c r="A2" s="13"/>
      <c r="B2" s="12"/>
      <c r="C2" s="12"/>
      <c r="D2" s="12"/>
      <c r="E2" s="13"/>
      <c r="F2" s="14"/>
      <c r="G2" s="14"/>
      <c r="H2" s="14"/>
      <c r="I2" s="12"/>
      <c r="J2" s="12"/>
    </row>
    <row r="3" spans="1:10" ht="39" thickBot="1">
      <c r="A3" s="15" t="s">
        <v>3</v>
      </c>
      <c r="B3" s="16" t="s">
        <v>5</v>
      </c>
      <c r="C3" s="16" t="s">
        <v>4</v>
      </c>
      <c r="D3" s="16" t="s">
        <v>7</v>
      </c>
      <c r="E3" s="16" t="s">
        <v>6</v>
      </c>
      <c r="F3" s="17" t="s">
        <v>17</v>
      </c>
      <c r="G3" s="17" t="s">
        <v>18</v>
      </c>
      <c r="H3" s="17" t="s">
        <v>22</v>
      </c>
      <c r="I3" s="16" t="s">
        <v>14</v>
      </c>
      <c r="J3" s="18" t="s">
        <v>19</v>
      </c>
    </row>
    <row r="4" spans="1:10" ht="12.75">
      <c r="A4" s="162" t="s">
        <v>11</v>
      </c>
      <c r="B4" s="163"/>
      <c r="C4" s="163"/>
      <c r="D4" s="163"/>
      <c r="E4" s="163"/>
      <c r="F4" s="163"/>
      <c r="G4" s="163"/>
      <c r="H4" s="163"/>
      <c r="I4" s="164"/>
      <c r="J4" s="165"/>
    </row>
    <row r="5" spans="1:10" ht="12.75">
      <c r="A5" s="139">
        <v>1</v>
      </c>
      <c r="B5" s="140" t="s">
        <v>32</v>
      </c>
      <c r="C5" s="140" t="s">
        <v>60</v>
      </c>
      <c r="D5" s="3" t="s">
        <v>61</v>
      </c>
      <c r="E5" s="19"/>
      <c r="F5" s="5">
        <v>6508.99</v>
      </c>
      <c r="G5" s="5">
        <f aca="true" t="shared" si="0" ref="G5:G46">F5*1.19</f>
        <v>7745.6981</v>
      </c>
      <c r="H5" s="5"/>
      <c r="I5" s="4"/>
      <c r="J5" s="20"/>
    </row>
    <row r="6" spans="1:10" ht="12.75">
      <c r="A6" s="139"/>
      <c r="B6" s="140"/>
      <c r="C6" s="140"/>
      <c r="D6" s="3" t="s">
        <v>62</v>
      </c>
      <c r="E6" s="19"/>
      <c r="F6" s="5">
        <v>6508.99</v>
      </c>
      <c r="G6" s="5">
        <f t="shared" si="0"/>
        <v>7745.6981</v>
      </c>
      <c r="H6" s="5"/>
      <c r="I6" s="4"/>
      <c r="J6" s="20"/>
    </row>
    <row r="7" spans="1:10" ht="12.75">
      <c r="A7" s="139"/>
      <c r="B7" s="140"/>
      <c r="C7" s="140"/>
      <c r="D7" s="3" t="s">
        <v>63</v>
      </c>
      <c r="E7" s="19"/>
      <c r="F7" s="5">
        <v>13017.98</v>
      </c>
      <c r="G7" s="5">
        <f t="shared" si="0"/>
        <v>15491.3962</v>
      </c>
      <c r="H7" s="5"/>
      <c r="I7" s="4"/>
      <c r="J7" s="20"/>
    </row>
    <row r="8" spans="1:10" ht="12.75">
      <c r="A8" s="10">
        <v>2</v>
      </c>
      <c r="B8" s="3" t="s">
        <v>32</v>
      </c>
      <c r="C8" s="3" t="s">
        <v>64</v>
      </c>
      <c r="D8" s="21" t="s">
        <v>65</v>
      </c>
      <c r="E8" s="22"/>
      <c r="F8" s="23">
        <v>59682</v>
      </c>
      <c r="G8" s="5">
        <f t="shared" si="0"/>
        <v>71021.58</v>
      </c>
      <c r="H8" s="5"/>
      <c r="I8" s="4" t="s">
        <v>31</v>
      </c>
      <c r="J8" s="24"/>
    </row>
    <row r="9" spans="1:10" ht="12.75">
      <c r="A9" s="139">
        <v>3</v>
      </c>
      <c r="B9" s="140" t="s">
        <v>33</v>
      </c>
      <c r="C9" s="140" t="s">
        <v>44</v>
      </c>
      <c r="D9" s="3" t="s">
        <v>76</v>
      </c>
      <c r="E9" s="22"/>
      <c r="F9" s="23">
        <v>25040</v>
      </c>
      <c r="G9" s="5">
        <f t="shared" si="0"/>
        <v>29797.6</v>
      </c>
      <c r="H9" s="5"/>
      <c r="I9" s="4"/>
      <c r="J9" s="24"/>
    </row>
    <row r="10" spans="1:10" ht="12.75">
      <c r="A10" s="139"/>
      <c r="B10" s="140"/>
      <c r="C10" s="140"/>
      <c r="D10" s="3" t="s">
        <v>77</v>
      </c>
      <c r="E10" s="22"/>
      <c r="F10" s="23">
        <v>25040</v>
      </c>
      <c r="G10" s="5">
        <f t="shared" si="0"/>
        <v>29797.6</v>
      </c>
      <c r="H10" s="5"/>
      <c r="I10" s="4"/>
      <c r="J10" s="24"/>
    </row>
    <row r="11" spans="1:10" ht="12.75">
      <c r="A11" s="139"/>
      <c r="B11" s="140"/>
      <c r="C11" s="140"/>
      <c r="D11" s="3" t="s">
        <v>78</v>
      </c>
      <c r="E11" s="22"/>
      <c r="F11" s="23">
        <v>25040</v>
      </c>
      <c r="G11" s="5">
        <f t="shared" si="0"/>
        <v>29797.6</v>
      </c>
      <c r="H11" s="5"/>
      <c r="I11" s="4"/>
      <c r="J11" s="24"/>
    </row>
    <row r="12" spans="1:10" ht="12.75">
      <c r="A12" s="139"/>
      <c r="B12" s="140"/>
      <c r="C12" s="140"/>
      <c r="D12" s="3" t="s">
        <v>84</v>
      </c>
      <c r="E12" s="22"/>
      <c r="F12" s="23">
        <v>85636.79</v>
      </c>
      <c r="G12" s="5">
        <f t="shared" si="0"/>
        <v>101907.78009999999</v>
      </c>
      <c r="H12" s="5"/>
      <c r="I12" s="4"/>
      <c r="J12" s="24"/>
    </row>
    <row r="13" spans="1:10" ht="25.5">
      <c r="A13" s="10">
        <v>4</v>
      </c>
      <c r="B13" s="3" t="s">
        <v>33</v>
      </c>
      <c r="C13" s="3" t="s">
        <v>44</v>
      </c>
      <c r="D13" s="21" t="s">
        <v>82</v>
      </c>
      <c r="E13" s="22"/>
      <c r="F13" s="23">
        <v>171273.6</v>
      </c>
      <c r="G13" s="5">
        <f t="shared" si="0"/>
        <v>203815.584</v>
      </c>
      <c r="H13" s="5"/>
      <c r="I13" s="4" t="s">
        <v>15</v>
      </c>
      <c r="J13" s="25" t="s">
        <v>20</v>
      </c>
    </row>
    <row r="14" spans="1:10" ht="12.75">
      <c r="A14" s="139">
        <v>5</v>
      </c>
      <c r="B14" s="140" t="s">
        <v>34</v>
      </c>
      <c r="C14" s="140" t="s">
        <v>44</v>
      </c>
      <c r="D14" s="3" t="s">
        <v>79</v>
      </c>
      <c r="E14" s="22"/>
      <c r="F14" s="23">
        <v>2042.5</v>
      </c>
      <c r="G14" s="5">
        <f t="shared" si="0"/>
        <v>2430.575</v>
      </c>
      <c r="H14" s="5"/>
      <c r="I14" s="4"/>
      <c r="J14" s="25"/>
    </row>
    <row r="15" spans="1:10" ht="12.75">
      <c r="A15" s="139"/>
      <c r="B15" s="140"/>
      <c r="C15" s="140"/>
      <c r="D15" s="3" t="s">
        <v>80</v>
      </c>
      <c r="E15" s="22"/>
      <c r="F15" s="23">
        <v>2042.5</v>
      </c>
      <c r="G15" s="5">
        <f t="shared" si="0"/>
        <v>2430.575</v>
      </c>
      <c r="H15" s="5"/>
      <c r="I15" s="4"/>
      <c r="J15" s="25"/>
    </row>
    <row r="16" spans="1:10" ht="12.75">
      <c r="A16" s="139"/>
      <c r="B16" s="140"/>
      <c r="C16" s="140"/>
      <c r="D16" s="3" t="s">
        <v>81</v>
      </c>
      <c r="E16" s="22"/>
      <c r="F16" s="23">
        <v>2042.5</v>
      </c>
      <c r="G16" s="5">
        <f t="shared" si="0"/>
        <v>2430.575</v>
      </c>
      <c r="H16" s="5"/>
      <c r="I16" s="4"/>
      <c r="J16" s="25"/>
    </row>
    <row r="17" spans="1:10" ht="12.75">
      <c r="A17" s="139"/>
      <c r="B17" s="140"/>
      <c r="C17" s="140"/>
      <c r="D17" s="3" t="s">
        <v>85</v>
      </c>
      <c r="E17" s="22"/>
      <c r="F17" s="23">
        <v>8088.23</v>
      </c>
      <c r="G17" s="5">
        <f t="shared" si="0"/>
        <v>9624.993699999999</v>
      </c>
      <c r="H17" s="5"/>
      <c r="I17" s="4"/>
      <c r="J17" s="25"/>
    </row>
    <row r="18" spans="1:10" ht="25.5">
      <c r="A18" s="10">
        <v>6</v>
      </c>
      <c r="B18" s="3" t="s">
        <v>34</v>
      </c>
      <c r="C18" s="3" t="s">
        <v>44</v>
      </c>
      <c r="D18" s="21" t="s">
        <v>83</v>
      </c>
      <c r="E18" s="22"/>
      <c r="F18" s="23">
        <v>16176.6</v>
      </c>
      <c r="G18" s="5">
        <f t="shared" si="0"/>
        <v>19250.154</v>
      </c>
      <c r="H18" s="5"/>
      <c r="I18" s="4" t="s">
        <v>15</v>
      </c>
      <c r="J18" s="24"/>
    </row>
    <row r="19" spans="1:10" ht="12.75">
      <c r="A19" s="139">
        <v>7</v>
      </c>
      <c r="B19" s="140" t="s">
        <v>35</v>
      </c>
      <c r="C19" s="140" t="s">
        <v>45</v>
      </c>
      <c r="D19" s="3" t="s">
        <v>86</v>
      </c>
      <c r="E19" s="22"/>
      <c r="F19" s="23">
        <v>1540</v>
      </c>
      <c r="G19" s="5">
        <f t="shared" si="0"/>
        <v>1832.6</v>
      </c>
      <c r="H19" s="5"/>
      <c r="I19" s="4"/>
      <c r="J19" s="24"/>
    </row>
    <row r="20" spans="1:10" ht="12.75">
      <c r="A20" s="158"/>
      <c r="B20" s="140"/>
      <c r="C20" s="159"/>
      <c r="D20" s="3" t="s">
        <v>87</v>
      </c>
      <c r="E20" s="22"/>
      <c r="F20" s="23">
        <v>1540</v>
      </c>
      <c r="G20" s="5">
        <f t="shared" si="0"/>
        <v>1832.6</v>
      </c>
      <c r="H20" s="5"/>
      <c r="I20" s="4"/>
      <c r="J20" s="24"/>
    </row>
    <row r="21" spans="1:10" ht="38.25">
      <c r="A21" s="10">
        <v>8</v>
      </c>
      <c r="B21" s="3" t="s">
        <v>35</v>
      </c>
      <c r="C21" s="3" t="s">
        <v>45</v>
      </c>
      <c r="D21" s="21" t="s">
        <v>88</v>
      </c>
      <c r="E21" s="22"/>
      <c r="F21" s="23">
        <v>10214.4</v>
      </c>
      <c r="G21" s="5">
        <f t="shared" si="0"/>
        <v>12155.135999999999</v>
      </c>
      <c r="H21" s="5"/>
      <c r="I21" s="4" t="s">
        <v>15</v>
      </c>
      <c r="J21" s="24"/>
    </row>
    <row r="22" spans="1:10" ht="12.75">
      <c r="A22" s="139">
        <v>9</v>
      </c>
      <c r="B22" s="140" t="s">
        <v>38</v>
      </c>
      <c r="C22" s="140" t="s">
        <v>46</v>
      </c>
      <c r="D22" s="21" t="s">
        <v>66</v>
      </c>
      <c r="E22" s="22"/>
      <c r="F22" s="23">
        <v>12500</v>
      </c>
      <c r="G22" s="5">
        <f t="shared" si="0"/>
        <v>14875</v>
      </c>
      <c r="H22" s="5"/>
      <c r="I22" s="4"/>
      <c r="J22" s="24"/>
    </row>
    <row r="23" spans="1:10" ht="12.75">
      <c r="A23" s="139"/>
      <c r="B23" s="140"/>
      <c r="C23" s="140"/>
      <c r="D23" s="21" t="s">
        <v>67</v>
      </c>
      <c r="E23" s="22"/>
      <c r="F23" s="23">
        <v>12500</v>
      </c>
      <c r="G23" s="5">
        <f t="shared" si="0"/>
        <v>14875</v>
      </c>
      <c r="H23" s="5"/>
      <c r="I23" s="4"/>
      <c r="J23" s="24"/>
    </row>
    <row r="24" spans="1:10" ht="12.75">
      <c r="A24" s="139"/>
      <c r="B24" s="140"/>
      <c r="C24" s="140"/>
      <c r="D24" s="21" t="s">
        <v>68</v>
      </c>
      <c r="E24" s="22"/>
      <c r="F24" s="23">
        <v>12500</v>
      </c>
      <c r="G24" s="5">
        <f t="shared" si="0"/>
        <v>14875</v>
      </c>
      <c r="H24" s="5"/>
      <c r="I24" s="4"/>
      <c r="J24" s="24"/>
    </row>
    <row r="25" spans="1:10" ht="12.75">
      <c r="A25" s="139"/>
      <c r="B25" s="140"/>
      <c r="C25" s="140"/>
      <c r="D25" s="21" t="s">
        <v>74</v>
      </c>
      <c r="E25" s="22"/>
      <c r="F25" s="23">
        <v>25500</v>
      </c>
      <c r="G25" s="5">
        <f t="shared" si="0"/>
        <v>30345</v>
      </c>
      <c r="H25" s="5"/>
      <c r="I25" s="4"/>
      <c r="J25" s="24"/>
    </row>
    <row r="26" spans="1:10" ht="63.75">
      <c r="A26" s="10">
        <v>10</v>
      </c>
      <c r="B26" s="3" t="s">
        <v>38</v>
      </c>
      <c r="C26" s="3" t="s">
        <v>46</v>
      </c>
      <c r="D26" s="21" t="s">
        <v>72</v>
      </c>
      <c r="E26" s="22"/>
      <c r="F26" s="23">
        <v>51000</v>
      </c>
      <c r="G26" s="5">
        <f t="shared" si="0"/>
        <v>60690</v>
      </c>
      <c r="H26" s="5"/>
      <c r="I26" s="4" t="s">
        <v>16</v>
      </c>
      <c r="J26" s="24"/>
    </row>
    <row r="27" spans="1:10" ht="12.75">
      <c r="A27" s="139">
        <v>11</v>
      </c>
      <c r="B27" s="140" t="s">
        <v>42</v>
      </c>
      <c r="C27" s="140" t="s">
        <v>8</v>
      </c>
      <c r="D27" s="21" t="s">
        <v>69</v>
      </c>
      <c r="E27" s="22"/>
      <c r="F27" s="26"/>
      <c r="G27" s="5">
        <v>11600</v>
      </c>
      <c r="H27" s="5"/>
      <c r="I27" s="4"/>
      <c r="J27" s="24"/>
    </row>
    <row r="28" spans="1:10" ht="12.75">
      <c r="A28" s="139"/>
      <c r="B28" s="140"/>
      <c r="C28" s="140"/>
      <c r="D28" s="21" t="s">
        <v>70</v>
      </c>
      <c r="E28" s="22"/>
      <c r="F28" s="26"/>
      <c r="G28" s="5">
        <v>11600</v>
      </c>
      <c r="H28" s="5"/>
      <c r="I28" s="4"/>
      <c r="J28" s="24"/>
    </row>
    <row r="29" spans="1:10" ht="12.75">
      <c r="A29" s="139"/>
      <c r="B29" s="140"/>
      <c r="C29" s="140"/>
      <c r="D29" s="21" t="s">
        <v>71</v>
      </c>
      <c r="E29" s="22"/>
      <c r="F29" s="26"/>
      <c r="G29" s="5">
        <v>11600</v>
      </c>
      <c r="H29" s="5"/>
      <c r="I29" s="4"/>
      <c r="J29" s="24"/>
    </row>
    <row r="30" spans="1:10" ht="12.75">
      <c r="A30" s="139"/>
      <c r="B30" s="140"/>
      <c r="C30" s="140"/>
      <c r="D30" s="21" t="s">
        <v>75</v>
      </c>
      <c r="E30" s="22"/>
      <c r="F30" s="26"/>
      <c r="G30" s="5">
        <v>34800</v>
      </c>
      <c r="H30" s="5"/>
      <c r="I30" s="4"/>
      <c r="J30" s="24"/>
    </row>
    <row r="31" spans="1:10" ht="63.75">
      <c r="A31" s="10">
        <v>12</v>
      </c>
      <c r="B31" s="3" t="s">
        <v>42</v>
      </c>
      <c r="C31" s="3" t="s">
        <v>8</v>
      </c>
      <c r="D31" s="21" t="s">
        <v>73</v>
      </c>
      <c r="E31" s="22"/>
      <c r="F31" s="27"/>
      <c r="G31" s="5">
        <v>69600</v>
      </c>
      <c r="H31" s="5"/>
      <c r="I31" s="4" t="s">
        <v>16</v>
      </c>
      <c r="J31" s="24"/>
    </row>
    <row r="32" spans="1:10" ht="12.75">
      <c r="A32" s="139">
        <v>13</v>
      </c>
      <c r="B32" s="140" t="s">
        <v>43</v>
      </c>
      <c r="C32" s="140" t="s">
        <v>47</v>
      </c>
      <c r="D32" s="21" t="s">
        <v>89</v>
      </c>
      <c r="E32" s="22"/>
      <c r="F32" s="27">
        <v>420.17</v>
      </c>
      <c r="G32" s="5">
        <f>F32*1.19</f>
        <v>500.0023</v>
      </c>
      <c r="H32" s="5"/>
      <c r="I32" s="4"/>
      <c r="J32" s="24"/>
    </row>
    <row r="33" spans="1:10" ht="12.75">
      <c r="A33" s="139"/>
      <c r="B33" s="140"/>
      <c r="C33" s="140"/>
      <c r="D33" s="21" t="s">
        <v>90</v>
      </c>
      <c r="E33" s="22"/>
      <c r="F33" s="27">
        <v>420.17</v>
      </c>
      <c r="G33" s="5">
        <f>F33*1.19</f>
        <v>500.0023</v>
      </c>
      <c r="H33" s="5"/>
      <c r="I33" s="4"/>
      <c r="J33" s="24"/>
    </row>
    <row r="34" spans="1:10" ht="25.5">
      <c r="A34" s="10">
        <v>14</v>
      </c>
      <c r="B34" s="3" t="s">
        <v>43</v>
      </c>
      <c r="C34" s="3" t="s">
        <v>47</v>
      </c>
      <c r="D34" s="21" t="s">
        <v>91</v>
      </c>
      <c r="E34" s="22"/>
      <c r="F34" s="27">
        <v>5042.02</v>
      </c>
      <c r="G34" s="5">
        <f aca="true" t="shared" si="1" ref="G34:G40">F34*1.19</f>
        <v>6000.0038</v>
      </c>
      <c r="H34" s="5"/>
      <c r="I34" s="4" t="s">
        <v>15</v>
      </c>
      <c r="J34" s="24"/>
    </row>
    <row r="35" spans="1:10" ht="12.75">
      <c r="A35" s="139">
        <v>15</v>
      </c>
      <c r="B35" s="3" t="s">
        <v>49</v>
      </c>
      <c r="C35" s="140" t="s">
        <v>57</v>
      </c>
      <c r="D35" s="147" t="s">
        <v>92</v>
      </c>
      <c r="E35" s="22"/>
      <c r="F35" s="27">
        <v>8327.18</v>
      </c>
      <c r="G35" s="5">
        <f t="shared" si="1"/>
        <v>9909.3442</v>
      </c>
      <c r="H35" s="5"/>
      <c r="I35" s="4"/>
      <c r="J35" s="24"/>
    </row>
    <row r="36" spans="1:10" ht="25.5">
      <c r="A36" s="139"/>
      <c r="B36" s="3" t="s">
        <v>93</v>
      </c>
      <c r="C36" s="140"/>
      <c r="D36" s="148"/>
      <c r="E36" s="22"/>
      <c r="F36" s="27">
        <v>4340.77</v>
      </c>
      <c r="G36" s="5">
        <f t="shared" si="1"/>
        <v>5165.5163</v>
      </c>
      <c r="H36" s="5"/>
      <c r="I36" s="4"/>
      <c r="J36" s="24"/>
    </row>
    <row r="37" spans="1:10" ht="12.75">
      <c r="A37" s="139"/>
      <c r="B37" s="3" t="s">
        <v>48</v>
      </c>
      <c r="C37" s="140"/>
      <c r="D37" s="148"/>
      <c r="E37" s="22"/>
      <c r="F37" s="23">
        <v>2325.39</v>
      </c>
      <c r="G37" s="5">
        <f t="shared" si="1"/>
        <v>2767.2140999999997</v>
      </c>
      <c r="H37" s="5"/>
      <c r="I37" s="4"/>
      <c r="J37" s="24"/>
    </row>
    <row r="38" spans="1:10" ht="12.75">
      <c r="A38" s="139">
        <v>16</v>
      </c>
      <c r="B38" s="3" t="s">
        <v>49</v>
      </c>
      <c r="C38" s="140" t="s">
        <v>57</v>
      </c>
      <c r="D38" s="147" t="s">
        <v>94</v>
      </c>
      <c r="E38" s="22"/>
      <c r="F38" s="27">
        <v>8327.18</v>
      </c>
      <c r="G38" s="5">
        <f t="shared" si="1"/>
        <v>9909.3442</v>
      </c>
      <c r="H38" s="5"/>
      <c r="I38" s="4"/>
      <c r="J38" s="24"/>
    </row>
    <row r="39" spans="1:10" ht="25.5">
      <c r="A39" s="139"/>
      <c r="B39" s="3" t="s">
        <v>93</v>
      </c>
      <c r="C39" s="140"/>
      <c r="D39" s="148"/>
      <c r="E39" s="22"/>
      <c r="F39" s="27">
        <v>4340.77</v>
      </c>
      <c r="G39" s="5">
        <f t="shared" si="1"/>
        <v>5165.5163</v>
      </c>
      <c r="H39" s="5"/>
      <c r="I39" s="4"/>
      <c r="J39" s="24"/>
    </row>
    <row r="40" spans="1:10" ht="12.75">
      <c r="A40" s="139"/>
      <c r="B40" s="3" t="s">
        <v>48</v>
      </c>
      <c r="C40" s="140"/>
      <c r="D40" s="148"/>
      <c r="E40" s="22"/>
      <c r="F40" s="23">
        <v>2325.39</v>
      </c>
      <c r="G40" s="5">
        <f t="shared" si="1"/>
        <v>2767.2140999999997</v>
      </c>
      <c r="H40" s="5"/>
      <c r="I40" s="4"/>
      <c r="J40" s="24"/>
    </row>
    <row r="41" spans="1:10" ht="12.75">
      <c r="A41" s="139">
        <v>17</v>
      </c>
      <c r="B41" s="3" t="s">
        <v>49</v>
      </c>
      <c r="C41" s="140" t="s">
        <v>57</v>
      </c>
      <c r="D41" s="156" t="s">
        <v>95</v>
      </c>
      <c r="E41" s="22"/>
      <c r="F41" s="23">
        <v>58290.24</v>
      </c>
      <c r="G41" s="5">
        <f t="shared" si="0"/>
        <v>69365.3856</v>
      </c>
      <c r="H41" s="5"/>
      <c r="I41" s="157" t="s">
        <v>53</v>
      </c>
      <c r="J41" s="24"/>
    </row>
    <row r="42" spans="1:10" ht="25.5">
      <c r="A42" s="139"/>
      <c r="B42" s="3" t="s">
        <v>93</v>
      </c>
      <c r="C42" s="140"/>
      <c r="D42" s="156"/>
      <c r="E42" s="22"/>
      <c r="F42" s="23">
        <v>30385.41</v>
      </c>
      <c r="G42" s="5">
        <f t="shared" si="0"/>
        <v>36158.6379</v>
      </c>
      <c r="H42" s="5"/>
      <c r="I42" s="157"/>
      <c r="J42" s="24"/>
    </row>
    <row r="43" spans="1:10" ht="12.75">
      <c r="A43" s="139"/>
      <c r="B43" s="3" t="s">
        <v>48</v>
      </c>
      <c r="C43" s="140"/>
      <c r="D43" s="156"/>
      <c r="E43" s="22"/>
      <c r="F43" s="23">
        <v>16277.71</v>
      </c>
      <c r="G43" s="5">
        <f t="shared" si="0"/>
        <v>19370.474899999997</v>
      </c>
      <c r="H43" s="5"/>
      <c r="I43" s="157"/>
      <c r="J43" s="24"/>
    </row>
    <row r="44" spans="1:10" ht="12.75">
      <c r="A44" s="139">
        <v>18</v>
      </c>
      <c r="B44" s="3" t="s">
        <v>49</v>
      </c>
      <c r="C44" s="140" t="s">
        <v>57</v>
      </c>
      <c r="D44" s="147" t="s">
        <v>96</v>
      </c>
      <c r="E44" s="22"/>
      <c r="F44" s="23">
        <v>21858.83</v>
      </c>
      <c r="G44" s="5">
        <f t="shared" si="0"/>
        <v>26012.007700000002</v>
      </c>
      <c r="H44" s="5"/>
      <c r="I44" s="4"/>
      <c r="J44" s="24"/>
    </row>
    <row r="45" spans="1:10" ht="25.5">
      <c r="A45" s="139"/>
      <c r="B45" s="3" t="s">
        <v>93</v>
      </c>
      <c r="C45" s="140"/>
      <c r="D45" s="148"/>
      <c r="E45" s="22"/>
      <c r="F45" s="23">
        <v>13022.32</v>
      </c>
      <c r="G45" s="5">
        <f t="shared" si="0"/>
        <v>15496.5608</v>
      </c>
      <c r="H45" s="5"/>
      <c r="I45" s="4"/>
      <c r="J45" s="24"/>
    </row>
    <row r="46" spans="1:10" ht="12.75">
      <c r="A46" s="139"/>
      <c r="B46" s="3" t="s">
        <v>48</v>
      </c>
      <c r="C46" s="140"/>
      <c r="D46" s="148"/>
      <c r="E46" s="22"/>
      <c r="F46" s="23">
        <v>6976.16</v>
      </c>
      <c r="G46" s="5">
        <f t="shared" si="0"/>
        <v>8301.6304</v>
      </c>
      <c r="H46" s="5"/>
      <c r="I46" s="4"/>
      <c r="J46" s="24"/>
    </row>
    <row r="47" spans="1:10" ht="25.5">
      <c r="A47" s="10">
        <v>19</v>
      </c>
      <c r="B47" s="3" t="s">
        <v>318</v>
      </c>
      <c r="C47" s="3" t="s">
        <v>97</v>
      </c>
      <c r="D47" s="28" t="s">
        <v>98</v>
      </c>
      <c r="E47" s="22"/>
      <c r="F47" s="23"/>
      <c r="G47" s="5">
        <v>14433</v>
      </c>
      <c r="H47" s="5"/>
      <c r="I47" s="4" t="s">
        <v>15</v>
      </c>
      <c r="J47" s="24"/>
    </row>
    <row r="48" spans="1:10" ht="25.5">
      <c r="A48" s="58">
        <v>20</v>
      </c>
      <c r="B48" s="57" t="s">
        <v>414</v>
      </c>
      <c r="C48" s="57" t="s">
        <v>415</v>
      </c>
      <c r="D48" s="56" t="s">
        <v>417</v>
      </c>
      <c r="E48" s="22"/>
      <c r="F48" s="59">
        <v>80000</v>
      </c>
      <c r="G48" s="32">
        <f>F48*1.19</f>
        <v>95200</v>
      </c>
      <c r="H48" s="5"/>
      <c r="I48" s="4" t="s">
        <v>53</v>
      </c>
      <c r="J48" s="24"/>
    </row>
    <row r="49" spans="1:10" ht="12.75">
      <c r="A49" s="153">
        <v>21</v>
      </c>
      <c r="B49" s="150" t="s">
        <v>419</v>
      </c>
      <c r="C49" s="150" t="s">
        <v>423</v>
      </c>
      <c r="D49" s="56" t="s">
        <v>420</v>
      </c>
      <c r="E49" s="22"/>
      <c r="F49" s="166">
        <v>21426.63</v>
      </c>
      <c r="G49" s="166">
        <f>F49*1.19</f>
        <v>25497.6897</v>
      </c>
      <c r="H49" s="169"/>
      <c r="I49" s="125" t="s">
        <v>15</v>
      </c>
      <c r="J49" s="24"/>
    </row>
    <row r="50" spans="1:10" ht="12.75">
      <c r="A50" s="154"/>
      <c r="B50" s="151"/>
      <c r="C50" s="151"/>
      <c r="D50" s="56" t="s">
        <v>421</v>
      </c>
      <c r="E50" s="22"/>
      <c r="F50" s="167"/>
      <c r="G50" s="167"/>
      <c r="H50" s="170"/>
      <c r="I50" s="172"/>
      <c r="J50" s="24"/>
    </row>
    <row r="51" spans="1:10" ht="12.75">
      <c r="A51" s="155"/>
      <c r="B51" s="152"/>
      <c r="C51" s="152"/>
      <c r="D51" s="56" t="s">
        <v>422</v>
      </c>
      <c r="E51" s="22"/>
      <c r="F51" s="168"/>
      <c r="G51" s="168"/>
      <c r="H51" s="171"/>
      <c r="I51" s="126"/>
      <c r="J51" s="24"/>
    </row>
    <row r="52" spans="1:10" ht="25.5">
      <c r="A52" s="10">
        <v>22</v>
      </c>
      <c r="B52" s="3" t="s">
        <v>297</v>
      </c>
      <c r="C52" s="3" t="s">
        <v>30</v>
      </c>
      <c r="D52" s="28" t="s">
        <v>290</v>
      </c>
      <c r="E52" s="29"/>
      <c r="F52" s="23">
        <v>27300</v>
      </c>
      <c r="G52" s="23">
        <f aca="true" t="shared" si="2" ref="G52:G86">F52*1.19</f>
        <v>32487</v>
      </c>
      <c r="H52" s="5"/>
      <c r="I52" s="4" t="s">
        <v>15</v>
      </c>
      <c r="J52" s="30"/>
    </row>
    <row r="53" spans="1:10" ht="25.5">
      <c r="A53" s="10">
        <v>23</v>
      </c>
      <c r="B53" s="3" t="s">
        <v>270</v>
      </c>
      <c r="C53" s="3" t="s">
        <v>27</v>
      </c>
      <c r="D53" s="28" t="s">
        <v>271</v>
      </c>
      <c r="E53" s="28"/>
      <c r="F53" s="23">
        <v>7676</v>
      </c>
      <c r="G53" s="23">
        <f t="shared" si="2"/>
        <v>9134.439999999999</v>
      </c>
      <c r="H53" s="5"/>
      <c r="I53" s="4" t="s">
        <v>15</v>
      </c>
      <c r="J53" s="30"/>
    </row>
    <row r="54" spans="1:10" ht="38.25">
      <c r="A54" s="10">
        <v>24</v>
      </c>
      <c r="B54" s="3" t="s">
        <v>416</v>
      </c>
      <c r="C54" s="9" t="s">
        <v>23</v>
      </c>
      <c r="D54" s="28" t="s">
        <v>320</v>
      </c>
      <c r="E54" s="28"/>
      <c r="F54" s="23">
        <v>18600</v>
      </c>
      <c r="G54" s="23">
        <f t="shared" si="2"/>
        <v>22134</v>
      </c>
      <c r="H54" s="5"/>
      <c r="I54" s="4" t="s">
        <v>15</v>
      </c>
      <c r="J54" s="30"/>
    </row>
    <row r="55" spans="1:10" ht="25.5">
      <c r="A55" s="10">
        <v>25</v>
      </c>
      <c r="B55" s="3" t="s">
        <v>292</v>
      </c>
      <c r="C55" s="3" t="s">
        <v>291</v>
      </c>
      <c r="D55" s="28" t="s">
        <v>294</v>
      </c>
      <c r="E55" s="28"/>
      <c r="F55" s="26">
        <v>2914</v>
      </c>
      <c r="G55" s="23">
        <f t="shared" si="2"/>
        <v>3467.66</v>
      </c>
      <c r="H55" s="5"/>
      <c r="I55" s="4" t="s">
        <v>15</v>
      </c>
      <c r="J55" s="30"/>
    </row>
    <row r="56" spans="1:10" ht="25.5">
      <c r="A56" s="10">
        <v>26</v>
      </c>
      <c r="B56" s="3" t="s">
        <v>371</v>
      </c>
      <c r="C56" s="3" t="s">
        <v>372</v>
      </c>
      <c r="D56" s="28" t="s">
        <v>373</v>
      </c>
      <c r="E56" s="28"/>
      <c r="F56" s="26">
        <v>12780.88</v>
      </c>
      <c r="G56" s="23">
        <f t="shared" si="2"/>
        <v>15209.247199999998</v>
      </c>
      <c r="H56" s="5"/>
      <c r="I56" s="4" t="s">
        <v>15</v>
      </c>
      <c r="J56" s="30"/>
    </row>
    <row r="57" spans="1:10" ht="38.25">
      <c r="A57" s="10">
        <v>27</v>
      </c>
      <c r="B57" s="3" t="s">
        <v>389</v>
      </c>
      <c r="C57" s="3" t="s">
        <v>385</v>
      </c>
      <c r="D57" s="28" t="s">
        <v>386</v>
      </c>
      <c r="E57" s="28"/>
      <c r="F57" s="26">
        <v>235.29</v>
      </c>
      <c r="G57" s="23">
        <f t="shared" si="2"/>
        <v>279.9951</v>
      </c>
      <c r="H57" s="5"/>
      <c r="I57" s="4" t="s">
        <v>15</v>
      </c>
      <c r="J57" s="30"/>
    </row>
    <row r="58" spans="1:10" ht="38.25">
      <c r="A58" s="10">
        <v>28</v>
      </c>
      <c r="B58" s="3" t="s">
        <v>293</v>
      </c>
      <c r="C58" s="3" t="s">
        <v>291</v>
      </c>
      <c r="D58" s="28" t="s">
        <v>294</v>
      </c>
      <c r="E58" s="28"/>
      <c r="F58" s="26">
        <v>12605</v>
      </c>
      <c r="G58" s="23">
        <f t="shared" si="2"/>
        <v>14999.949999999999</v>
      </c>
      <c r="H58" s="5"/>
      <c r="I58" s="4" t="s">
        <v>15</v>
      </c>
      <c r="J58" s="30"/>
    </row>
    <row r="59" spans="1:10" ht="25.5">
      <c r="A59" s="10">
        <v>29</v>
      </c>
      <c r="B59" s="3" t="s">
        <v>56</v>
      </c>
      <c r="C59" s="9" t="s">
        <v>100</v>
      </c>
      <c r="D59" s="28" t="s">
        <v>99</v>
      </c>
      <c r="E59" s="28"/>
      <c r="F59" s="23">
        <v>437.11</v>
      </c>
      <c r="G59" s="23">
        <f t="shared" si="2"/>
        <v>520.1609</v>
      </c>
      <c r="H59" s="5"/>
      <c r="I59" s="4" t="s">
        <v>15</v>
      </c>
      <c r="J59" s="30"/>
    </row>
    <row r="60" spans="1:10" ht="25.5">
      <c r="A60" s="10">
        <v>30</v>
      </c>
      <c r="B60" s="3" t="s">
        <v>56</v>
      </c>
      <c r="C60" s="9" t="s">
        <v>101</v>
      </c>
      <c r="D60" s="28" t="s">
        <v>99</v>
      </c>
      <c r="E60" s="28"/>
      <c r="F60" s="31">
        <v>1102.03</v>
      </c>
      <c r="G60" s="23">
        <f t="shared" si="2"/>
        <v>1311.4157</v>
      </c>
      <c r="H60" s="5"/>
      <c r="I60" s="4" t="s">
        <v>15</v>
      </c>
      <c r="J60" s="30"/>
    </row>
    <row r="61" spans="1:10" ht="25.5">
      <c r="A61" s="10">
        <v>31</v>
      </c>
      <c r="B61" s="3" t="s">
        <v>56</v>
      </c>
      <c r="C61" s="9" t="s">
        <v>29</v>
      </c>
      <c r="D61" s="28" t="s">
        <v>99</v>
      </c>
      <c r="E61" s="28"/>
      <c r="F61" s="23">
        <v>22993.03</v>
      </c>
      <c r="G61" s="23">
        <f t="shared" si="2"/>
        <v>27361.7057</v>
      </c>
      <c r="H61" s="5"/>
      <c r="I61" s="4" t="s">
        <v>15</v>
      </c>
      <c r="J61" s="30"/>
    </row>
    <row r="62" spans="1:10" ht="25.5">
      <c r="A62" s="10">
        <v>32</v>
      </c>
      <c r="B62" s="3" t="s">
        <v>56</v>
      </c>
      <c r="C62" s="3" t="s">
        <v>58</v>
      </c>
      <c r="D62" s="28" t="s">
        <v>99</v>
      </c>
      <c r="E62" s="28"/>
      <c r="F62" s="23">
        <v>1391.335</v>
      </c>
      <c r="G62" s="23">
        <f t="shared" si="2"/>
        <v>1655.68865</v>
      </c>
      <c r="H62" s="5"/>
      <c r="I62" s="4" t="s">
        <v>15</v>
      </c>
      <c r="J62" s="30"/>
    </row>
    <row r="63" spans="1:10" ht="25.5">
      <c r="A63" s="10">
        <v>33</v>
      </c>
      <c r="B63" s="3" t="s">
        <v>56</v>
      </c>
      <c r="C63" s="3" t="s">
        <v>111</v>
      </c>
      <c r="D63" s="28" t="s">
        <v>99</v>
      </c>
      <c r="E63" s="28"/>
      <c r="F63" s="23">
        <v>55.46</v>
      </c>
      <c r="G63" s="23">
        <f t="shared" si="2"/>
        <v>65.9974</v>
      </c>
      <c r="H63" s="5"/>
      <c r="I63" s="4" t="s">
        <v>15</v>
      </c>
      <c r="J63" s="30"/>
    </row>
    <row r="64" spans="1:10" ht="25.5">
      <c r="A64" s="10">
        <v>34</v>
      </c>
      <c r="B64" s="3" t="s">
        <v>56</v>
      </c>
      <c r="C64" s="3" t="s">
        <v>109</v>
      </c>
      <c r="D64" s="28" t="s">
        <v>113</v>
      </c>
      <c r="E64" s="28"/>
      <c r="F64" s="23">
        <v>107.27</v>
      </c>
      <c r="G64" s="23">
        <f t="shared" si="2"/>
        <v>127.65129999999999</v>
      </c>
      <c r="H64" s="5"/>
      <c r="I64" s="4" t="s">
        <v>15</v>
      </c>
      <c r="J64" s="30"/>
    </row>
    <row r="65" spans="1:10" ht="25.5">
      <c r="A65" s="10">
        <v>35</v>
      </c>
      <c r="B65" s="3" t="s">
        <v>56</v>
      </c>
      <c r="C65" s="3" t="s">
        <v>115</v>
      </c>
      <c r="D65" s="28" t="s">
        <v>99</v>
      </c>
      <c r="E65" s="28"/>
      <c r="F65" s="23">
        <v>2290.9</v>
      </c>
      <c r="G65" s="23">
        <f t="shared" si="2"/>
        <v>2726.171</v>
      </c>
      <c r="H65" s="5"/>
      <c r="I65" s="4" t="s">
        <v>15</v>
      </c>
      <c r="J65" s="30"/>
    </row>
    <row r="66" spans="1:10" ht="25.5">
      <c r="A66" s="10">
        <v>36</v>
      </c>
      <c r="B66" s="3" t="s">
        <v>102</v>
      </c>
      <c r="C66" s="9" t="s">
        <v>29</v>
      </c>
      <c r="D66" s="28" t="s">
        <v>103</v>
      </c>
      <c r="E66" s="28"/>
      <c r="F66" s="23">
        <v>363.03</v>
      </c>
      <c r="G66" s="23">
        <f t="shared" si="2"/>
        <v>432.00569999999993</v>
      </c>
      <c r="H66" s="5"/>
      <c r="I66" s="4" t="s">
        <v>15</v>
      </c>
      <c r="J66" s="30"/>
    </row>
    <row r="67" spans="1:10" ht="25.5">
      <c r="A67" s="10">
        <v>37</v>
      </c>
      <c r="B67" s="3" t="s">
        <v>102</v>
      </c>
      <c r="C67" s="3" t="s">
        <v>58</v>
      </c>
      <c r="D67" s="28" t="s">
        <v>103</v>
      </c>
      <c r="E67" s="28"/>
      <c r="F67" s="23">
        <v>100.84</v>
      </c>
      <c r="G67" s="23">
        <f t="shared" si="2"/>
        <v>119.9996</v>
      </c>
      <c r="H67" s="5"/>
      <c r="I67" s="4" t="s">
        <v>15</v>
      </c>
      <c r="J67" s="30"/>
    </row>
    <row r="68" spans="1:10" ht="25.5">
      <c r="A68" s="10">
        <v>38</v>
      </c>
      <c r="B68" s="3" t="s">
        <v>102</v>
      </c>
      <c r="C68" s="9" t="s">
        <v>101</v>
      </c>
      <c r="D68" s="28" t="s">
        <v>103</v>
      </c>
      <c r="E68" s="28"/>
      <c r="F68" s="23">
        <v>100.84</v>
      </c>
      <c r="G68" s="23">
        <f t="shared" si="2"/>
        <v>119.9996</v>
      </c>
      <c r="H68" s="5"/>
      <c r="I68" s="4" t="s">
        <v>15</v>
      </c>
      <c r="J68" s="30"/>
    </row>
    <row r="69" spans="1:10" ht="25.5">
      <c r="A69" s="10">
        <v>39</v>
      </c>
      <c r="B69" s="3" t="s">
        <v>102</v>
      </c>
      <c r="C69" s="9" t="s">
        <v>114</v>
      </c>
      <c r="D69" s="56" t="s">
        <v>113</v>
      </c>
      <c r="E69" s="28"/>
      <c r="F69" s="23">
        <v>126.05</v>
      </c>
      <c r="G69" s="23">
        <f t="shared" si="2"/>
        <v>149.99949999999998</v>
      </c>
      <c r="H69" s="5"/>
      <c r="I69" s="4" t="s">
        <v>15</v>
      </c>
      <c r="J69" s="30"/>
    </row>
    <row r="70" spans="1:10" ht="38.25">
      <c r="A70" s="10">
        <v>40</v>
      </c>
      <c r="B70" s="3" t="s">
        <v>104</v>
      </c>
      <c r="C70" s="9" t="s">
        <v>105</v>
      </c>
      <c r="D70" s="56" t="s">
        <v>106</v>
      </c>
      <c r="E70" s="28"/>
      <c r="F70" s="23">
        <v>21275.45</v>
      </c>
      <c r="G70" s="23">
        <f t="shared" si="2"/>
        <v>25317.785499999998</v>
      </c>
      <c r="H70" s="5"/>
      <c r="I70" s="4" t="s">
        <v>15</v>
      </c>
      <c r="J70" s="30"/>
    </row>
    <row r="71" spans="1:10" ht="38.25">
      <c r="A71" s="10">
        <v>41</v>
      </c>
      <c r="B71" s="3" t="s">
        <v>104</v>
      </c>
      <c r="C71" s="9" t="s">
        <v>105</v>
      </c>
      <c r="D71" s="56" t="s">
        <v>107</v>
      </c>
      <c r="E71" s="28"/>
      <c r="F71" s="31">
        <v>10218.865</v>
      </c>
      <c r="G71" s="23">
        <f t="shared" si="2"/>
        <v>12160.449349999999</v>
      </c>
      <c r="H71" s="5"/>
      <c r="I71" s="4" t="s">
        <v>15</v>
      </c>
      <c r="J71" s="30"/>
    </row>
    <row r="72" spans="1:10" ht="25.5">
      <c r="A72" s="10">
        <v>42</v>
      </c>
      <c r="B72" s="3" t="s">
        <v>104</v>
      </c>
      <c r="C72" s="9" t="s">
        <v>112</v>
      </c>
      <c r="D72" s="56" t="s">
        <v>113</v>
      </c>
      <c r="E72" s="28"/>
      <c r="F72" s="31">
        <v>690.76</v>
      </c>
      <c r="G72" s="23">
        <f t="shared" si="2"/>
        <v>822.0043999999999</v>
      </c>
      <c r="H72" s="5"/>
      <c r="I72" s="4" t="s">
        <v>15</v>
      </c>
      <c r="J72" s="30"/>
    </row>
    <row r="73" spans="1:9" ht="25.5">
      <c r="A73" s="10">
        <v>43</v>
      </c>
      <c r="B73" s="9" t="s">
        <v>207</v>
      </c>
      <c r="C73" s="9" t="s">
        <v>208</v>
      </c>
      <c r="D73" s="28" t="s">
        <v>209</v>
      </c>
      <c r="E73" s="23">
        <v>1417.89</v>
      </c>
      <c r="F73" s="23">
        <f>E73*1.19</f>
        <v>1687.2891</v>
      </c>
      <c r="G73" s="5"/>
      <c r="H73" s="4" t="s">
        <v>15</v>
      </c>
      <c r="I73" s="33"/>
    </row>
    <row r="74" spans="1:10" ht="25.5">
      <c r="A74" s="10">
        <v>44</v>
      </c>
      <c r="B74" s="3" t="s">
        <v>124</v>
      </c>
      <c r="C74" s="9" t="s">
        <v>125</v>
      </c>
      <c r="D74" s="28" t="s">
        <v>126</v>
      </c>
      <c r="E74" s="28"/>
      <c r="F74" s="23">
        <v>15000</v>
      </c>
      <c r="G74" s="23">
        <f t="shared" si="2"/>
        <v>17850</v>
      </c>
      <c r="H74" s="5"/>
      <c r="I74" s="4" t="s">
        <v>15</v>
      </c>
      <c r="J74" s="30"/>
    </row>
    <row r="75" spans="1:10" ht="25.5">
      <c r="A75" s="10">
        <v>45</v>
      </c>
      <c r="B75" s="3" t="s">
        <v>391</v>
      </c>
      <c r="C75" s="9" t="s">
        <v>390</v>
      </c>
      <c r="D75" s="28" t="s">
        <v>392</v>
      </c>
      <c r="E75" s="28"/>
      <c r="F75" s="23">
        <v>1260.5</v>
      </c>
      <c r="G75" s="23">
        <f t="shared" si="2"/>
        <v>1499.995</v>
      </c>
      <c r="H75" s="5"/>
      <c r="I75" s="4" t="s">
        <v>15</v>
      </c>
      <c r="J75" s="30"/>
    </row>
    <row r="76" spans="1:10" ht="25.5">
      <c r="A76" s="139">
        <v>46</v>
      </c>
      <c r="B76" s="140" t="s">
        <v>135</v>
      </c>
      <c r="C76" s="149" t="s">
        <v>158</v>
      </c>
      <c r="D76" s="28" t="s">
        <v>159</v>
      </c>
      <c r="E76" s="28"/>
      <c r="F76" s="23">
        <v>55</v>
      </c>
      <c r="G76" s="23">
        <f t="shared" si="2"/>
        <v>65.45</v>
      </c>
      <c r="H76" s="5"/>
      <c r="I76" s="4" t="s">
        <v>15</v>
      </c>
      <c r="J76" s="30"/>
    </row>
    <row r="77" spans="1:10" ht="25.5">
      <c r="A77" s="139"/>
      <c r="B77" s="140"/>
      <c r="C77" s="149"/>
      <c r="D77" s="28" t="s">
        <v>160</v>
      </c>
      <c r="E77" s="28"/>
      <c r="F77" s="23">
        <v>1500</v>
      </c>
      <c r="G77" s="23">
        <f t="shared" si="2"/>
        <v>1785</v>
      </c>
      <c r="H77" s="5"/>
      <c r="I77" s="4" t="s">
        <v>15</v>
      </c>
      <c r="J77" s="30"/>
    </row>
    <row r="78" spans="1:10" ht="38.25">
      <c r="A78" s="10">
        <v>47</v>
      </c>
      <c r="B78" s="3" t="s">
        <v>161</v>
      </c>
      <c r="C78" s="9" t="s">
        <v>162</v>
      </c>
      <c r="D78" s="28" t="s">
        <v>163</v>
      </c>
      <c r="E78" s="28"/>
      <c r="F78" s="23">
        <v>1134.45</v>
      </c>
      <c r="G78" s="23">
        <f t="shared" si="2"/>
        <v>1349.9955</v>
      </c>
      <c r="H78" s="5"/>
      <c r="I78" s="4" t="s">
        <v>15</v>
      </c>
      <c r="J78" s="30"/>
    </row>
    <row r="79" spans="1:10" ht="38.25">
      <c r="A79" s="10">
        <v>48</v>
      </c>
      <c r="B79" s="3" t="s">
        <v>127</v>
      </c>
      <c r="C79" s="9" t="s">
        <v>128</v>
      </c>
      <c r="D79" s="28" t="s">
        <v>176</v>
      </c>
      <c r="E79" s="28"/>
      <c r="F79" s="23">
        <v>214.5</v>
      </c>
      <c r="G79" s="23">
        <f t="shared" si="2"/>
        <v>255.255</v>
      </c>
      <c r="H79" s="5"/>
      <c r="I79" s="4" t="s">
        <v>15</v>
      </c>
      <c r="J79" s="30"/>
    </row>
    <row r="80" spans="1:10" ht="38.25">
      <c r="A80" s="10">
        <v>49</v>
      </c>
      <c r="B80" s="3" t="s">
        <v>191</v>
      </c>
      <c r="C80" s="9" t="s">
        <v>192</v>
      </c>
      <c r="D80" s="28" t="s">
        <v>193</v>
      </c>
      <c r="E80" s="28"/>
      <c r="F80" s="23">
        <v>557.7</v>
      </c>
      <c r="G80" s="23">
        <f t="shared" si="2"/>
        <v>663.663</v>
      </c>
      <c r="H80" s="5"/>
      <c r="I80" s="4" t="s">
        <v>15</v>
      </c>
      <c r="J80" s="30"/>
    </row>
    <row r="81" spans="1:10" ht="25.5">
      <c r="A81" s="10">
        <v>50</v>
      </c>
      <c r="B81" s="3" t="s">
        <v>387</v>
      </c>
      <c r="C81" s="9" t="s">
        <v>388</v>
      </c>
      <c r="D81" s="28" t="s">
        <v>406</v>
      </c>
      <c r="E81" s="28"/>
      <c r="F81" s="23">
        <v>346.175</v>
      </c>
      <c r="G81" s="23">
        <f t="shared" si="2"/>
        <v>411.94825</v>
      </c>
      <c r="H81" s="5"/>
      <c r="I81" s="4" t="s">
        <v>15</v>
      </c>
      <c r="J81" s="30"/>
    </row>
    <row r="82" spans="1:10" ht="38.25">
      <c r="A82" s="10">
        <v>51</v>
      </c>
      <c r="B82" s="3" t="s">
        <v>413</v>
      </c>
      <c r="C82" s="9" t="s">
        <v>298</v>
      </c>
      <c r="D82" s="28" t="s">
        <v>299</v>
      </c>
      <c r="E82" s="28"/>
      <c r="F82" s="23">
        <v>19955</v>
      </c>
      <c r="G82" s="23">
        <f t="shared" si="2"/>
        <v>23746.45</v>
      </c>
      <c r="H82" s="5"/>
      <c r="I82" s="4" t="s">
        <v>15</v>
      </c>
      <c r="J82" s="30"/>
    </row>
    <row r="83" spans="1:10" ht="25.5">
      <c r="A83" s="10">
        <v>52</v>
      </c>
      <c r="B83" s="3" t="s">
        <v>300</v>
      </c>
      <c r="C83" s="3" t="s">
        <v>30</v>
      </c>
      <c r="D83" s="28" t="s">
        <v>301</v>
      </c>
      <c r="E83" s="28"/>
      <c r="F83" s="23">
        <v>4950</v>
      </c>
      <c r="G83" s="23">
        <f t="shared" si="2"/>
        <v>5890.5</v>
      </c>
      <c r="H83" s="5"/>
      <c r="I83" s="4" t="s">
        <v>15</v>
      </c>
      <c r="J83" s="30"/>
    </row>
    <row r="84" spans="1:10" ht="25.5">
      <c r="A84" s="10">
        <v>53</v>
      </c>
      <c r="B84" s="3" t="s">
        <v>368</v>
      </c>
      <c r="C84" s="3" t="s">
        <v>369</v>
      </c>
      <c r="D84" s="28" t="s">
        <v>370</v>
      </c>
      <c r="E84" s="28"/>
      <c r="F84" s="23">
        <v>2658.09</v>
      </c>
      <c r="G84" s="23">
        <f t="shared" si="2"/>
        <v>3163.1271</v>
      </c>
      <c r="H84" s="5"/>
      <c r="I84" s="4" t="s">
        <v>374</v>
      </c>
      <c r="J84" s="30"/>
    </row>
    <row r="85" spans="1:10" ht="25.5">
      <c r="A85" s="10">
        <v>54</v>
      </c>
      <c r="B85" s="9" t="s">
        <v>380</v>
      </c>
      <c r="C85" s="9" t="s">
        <v>284</v>
      </c>
      <c r="D85" s="28" t="s">
        <v>379</v>
      </c>
      <c r="E85" s="29"/>
      <c r="F85" s="23">
        <v>336.135</v>
      </c>
      <c r="G85" s="23">
        <f t="shared" si="2"/>
        <v>400.00064999999995</v>
      </c>
      <c r="H85" s="5"/>
      <c r="I85" s="4" t="s">
        <v>15</v>
      </c>
      <c r="J85" s="30"/>
    </row>
    <row r="86" spans="1:10" ht="51">
      <c r="A86" s="10">
        <v>55</v>
      </c>
      <c r="B86" s="3" t="s">
        <v>302</v>
      </c>
      <c r="C86" s="3" t="s">
        <v>303</v>
      </c>
      <c r="D86" s="28" t="s">
        <v>304</v>
      </c>
      <c r="E86" s="28"/>
      <c r="F86" s="23">
        <v>12600</v>
      </c>
      <c r="G86" s="23">
        <f t="shared" si="2"/>
        <v>14994</v>
      </c>
      <c r="H86" s="5"/>
      <c r="I86" s="4" t="s">
        <v>15</v>
      </c>
      <c r="J86" s="30"/>
    </row>
    <row r="87" spans="1:10" ht="12.75">
      <c r="A87" s="141" t="s">
        <v>12</v>
      </c>
      <c r="B87" s="142"/>
      <c r="C87" s="142"/>
      <c r="D87" s="142"/>
      <c r="E87" s="142"/>
      <c r="F87" s="142"/>
      <c r="G87" s="142"/>
      <c r="H87" s="142"/>
      <c r="I87" s="142"/>
      <c r="J87" s="146"/>
    </row>
    <row r="88" spans="1:10" ht="25.5">
      <c r="A88" s="139">
        <v>1</v>
      </c>
      <c r="B88" s="140" t="s">
        <v>362</v>
      </c>
      <c r="C88" s="140" t="s">
        <v>54</v>
      </c>
      <c r="D88" s="21" t="s">
        <v>333</v>
      </c>
      <c r="E88" s="28"/>
      <c r="F88" s="23">
        <v>11473.01</v>
      </c>
      <c r="G88" s="23">
        <f>F88*1.19</f>
        <v>13652.8819</v>
      </c>
      <c r="H88" s="23"/>
      <c r="I88" s="4" t="s">
        <v>15</v>
      </c>
      <c r="J88" s="25" t="s">
        <v>20</v>
      </c>
    </row>
    <row r="89" spans="1:10" ht="25.5">
      <c r="A89" s="139"/>
      <c r="B89" s="140"/>
      <c r="C89" s="140"/>
      <c r="D89" s="21" t="s">
        <v>334</v>
      </c>
      <c r="E89" s="28"/>
      <c r="F89" s="23">
        <v>11470.87</v>
      </c>
      <c r="G89" s="23">
        <f>F89*1.19</f>
        <v>13650.3353</v>
      </c>
      <c r="H89" s="23"/>
      <c r="I89" s="4" t="s">
        <v>15</v>
      </c>
      <c r="J89" s="25" t="s">
        <v>20</v>
      </c>
    </row>
    <row r="90" spans="1:10" ht="25.5">
      <c r="A90" s="139"/>
      <c r="B90" s="140"/>
      <c r="C90" s="140"/>
      <c r="D90" s="21" t="s">
        <v>335</v>
      </c>
      <c r="E90" s="28"/>
      <c r="F90" s="23">
        <v>79010.865</v>
      </c>
      <c r="G90" s="23">
        <f>F90*1.19</f>
        <v>94022.92935</v>
      </c>
      <c r="H90" s="23"/>
      <c r="I90" s="4" t="s">
        <v>15</v>
      </c>
      <c r="J90" s="25" t="s">
        <v>20</v>
      </c>
    </row>
    <row r="91" spans="1:10" ht="25.5">
      <c r="A91" s="139"/>
      <c r="B91" s="140"/>
      <c r="C91" s="140"/>
      <c r="D91" s="21" t="s">
        <v>336</v>
      </c>
      <c r="E91" s="28"/>
      <c r="F91" s="23">
        <v>34195.74</v>
      </c>
      <c r="G91" s="23">
        <f>F91*1.19</f>
        <v>40692.93059999999</v>
      </c>
      <c r="H91" s="23"/>
      <c r="I91" s="4" t="s">
        <v>15</v>
      </c>
      <c r="J91" s="25" t="s">
        <v>20</v>
      </c>
    </row>
    <row r="92" spans="1:10" ht="25.5">
      <c r="A92" s="139">
        <v>2</v>
      </c>
      <c r="B92" s="140" t="s">
        <v>363</v>
      </c>
      <c r="C92" s="140" t="s">
        <v>10</v>
      </c>
      <c r="D92" s="21" t="s">
        <v>327</v>
      </c>
      <c r="E92" s="28"/>
      <c r="F92" s="23">
        <v>51330</v>
      </c>
      <c r="G92" s="23">
        <f aca="true" t="shared" si="3" ref="G92:G107">F92*1.19</f>
        <v>61082.7</v>
      </c>
      <c r="H92" s="23"/>
      <c r="I92" s="4" t="s">
        <v>15</v>
      </c>
      <c r="J92" s="25" t="s">
        <v>20</v>
      </c>
    </row>
    <row r="93" spans="1:10" ht="25.5">
      <c r="A93" s="139"/>
      <c r="B93" s="140"/>
      <c r="C93" s="140"/>
      <c r="D93" s="21" t="s">
        <v>328</v>
      </c>
      <c r="E93" s="28"/>
      <c r="F93" s="23">
        <v>51490.8</v>
      </c>
      <c r="G93" s="23">
        <f t="shared" si="3"/>
        <v>61274.052</v>
      </c>
      <c r="H93" s="23"/>
      <c r="I93" s="4" t="s">
        <v>15</v>
      </c>
      <c r="J93" s="25" t="s">
        <v>20</v>
      </c>
    </row>
    <row r="94" spans="1:10" ht="25.5">
      <c r="A94" s="139"/>
      <c r="B94" s="140"/>
      <c r="C94" s="140"/>
      <c r="D94" s="21" t="s">
        <v>329</v>
      </c>
      <c r="E94" s="28"/>
      <c r="F94" s="23">
        <v>353207.85</v>
      </c>
      <c r="G94" s="23">
        <f t="shared" si="3"/>
        <v>420317.3415</v>
      </c>
      <c r="H94" s="23"/>
      <c r="I94" s="4" t="s">
        <v>15</v>
      </c>
      <c r="J94" s="25" t="s">
        <v>20</v>
      </c>
    </row>
    <row r="95" spans="1:10" ht="25.5">
      <c r="A95" s="139"/>
      <c r="B95" s="140"/>
      <c r="C95" s="140"/>
      <c r="D95" s="21" t="s">
        <v>330</v>
      </c>
      <c r="E95" s="28"/>
      <c r="F95" s="23">
        <v>22671.56</v>
      </c>
      <c r="G95" s="23">
        <f>F95*1.19</f>
        <v>26979.1564</v>
      </c>
      <c r="H95" s="23"/>
      <c r="I95" s="4" t="s">
        <v>15</v>
      </c>
      <c r="J95" s="25" t="s">
        <v>20</v>
      </c>
    </row>
    <row r="96" spans="1:10" ht="25.5">
      <c r="A96" s="139"/>
      <c r="B96" s="140"/>
      <c r="C96" s="140"/>
      <c r="D96" s="21" t="s">
        <v>332</v>
      </c>
      <c r="E96" s="28"/>
      <c r="F96" s="23">
        <v>153842.02</v>
      </c>
      <c r="G96" s="23">
        <f>F96*1.19</f>
        <v>183072.00379999998</v>
      </c>
      <c r="H96" s="23"/>
      <c r="I96" s="4" t="s">
        <v>15</v>
      </c>
      <c r="J96" s="25" t="s">
        <v>20</v>
      </c>
    </row>
    <row r="97" spans="1:10" ht="25.5">
      <c r="A97" s="139"/>
      <c r="B97" s="140"/>
      <c r="C97" s="140"/>
      <c r="D97" s="21" t="s">
        <v>331</v>
      </c>
      <c r="E97" s="28"/>
      <c r="F97" s="23">
        <v>15384.87</v>
      </c>
      <c r="G97" s="23">
        <f>F97*1.19</f>
        <v>18307.9953</v>
      </c>
      <c r="H97" s="23"/>
      <c r="I97" s="4" t="s">
        <v>15</v>
      </c>
      <c r="J97" s="25" t="s">
        <v>20</v>
      </c>
    </row>
    <row r="98" spans="1:10" ht="25.5">
      <c r="A98" s="139">
        <v>3</v>
      </c>
      <c r="B98" s="145" t="s">
        <v>364</v>
      </c>
      <c r="C98" s="140" t="s">
        <v>55</v>
      </c>
      <c r="D98" s="21" t="s">
        <v>321</v>
      </c>
      <c r="E98" s="28"/>
      <c r="F98" s="23">
        <v>101189</v>
      </c>
      <c r="G98" s="23">
        <f t="shared" si="3"/>
        <v>120414.90999999999</v>
      </c>
      <c r="H98" s="23"/>
      <c r="I98" s="4" t="s">
        <v>15</v>
      </c>
      <c r="J98" s="25" t="s">
        <v>20</v>
      </c>
    </row>
    <row r="99" spans="1:10" ht="25.5">
      <c r="A99" s="139"/>
      <c r="B99" s="145"/>
      <c r="C99" s="140"/>
      <c r="D99" s="21" t="s">
        <v>322</v>
      </c>
      <c r="E99" s="28"/>
      <c r="F99" s="23">
        <v>101189</v>
      </c>
      <c r="G99" s="23">
        <f t="shared" si="3"/>
        <v>120414.90999999999</v>
      </c>
      <c r="H99" s="23"/>
      <c r="I99" s="4" t="s">
        <v>15</v>
      </c>
      <c r="J99" s="25" t="s">
        <v>20</v>
      </c>
    </row>
    <row r="100" spans="1:10" ht="25.5">
      <c r="A100" s="139"/>
      <c r="B100" s="145"/>
      <c r="C100" s="140"/>
      <c r="D100" s="21" t="s">
        <v>337</v>
      </c>
      <c r="E100" s="28"/>
      <c r="F100" s="23"/>
      <c r="G100" s="23">
        <v>70560</v>
      </c>
      <c r="H100" s="23"/>
      <c r="I100" s="4" t="s">
        <v>15</v>
      </c>
      <c r="J100" s="25" t="s">
        <v>20</v>
      </c>
    </row>
    <row r="101" spans="1:10" ht="25.5">
      <c r="A101" s="139"/>
      <c r="B101" s="145"/>
      <c r="C101" s="140"/>
      <c r="D101" s="21" t="s">
        <v>338</v>
      </c>
      <c r="E101" s="28"/>
      <c r="F101" s="23"/>
      <c r="G101" s="23">
        <v>779149</v>
      </c>
      <c r="H101" s="23"/>
      <c r="I101" s="4" t="s">
        <v>15</v>
      </c>
      <c r="J101" s="25" t="s">
        <v>20</v>
      </c>
    </row>
    <row r="102" spans="1:10" ht="25.5">
      <c r="A102" s="139"/>
      <c r="B102" s="145"/>
      <c r="C102" s="140"/>
      <c r="D102" s="21" t="s">
        <v>339</v>
      </c>
      <c r="E102" s="28"/>
      <c r="F102" s="23"/>
      <c r="G102" s="23">
        <v>35280</v>
      </c>
      <c r="H102" s="23"/>
      <c r="I102" s="4" t="s">
        <v>15</v>
      </c>
      <c r="J102" s="25" t="s">
        <v>20</v>
      </c>
    </row>
    <row r="103" spans="1:10" ht="25.5">
      <c r="A103" s="139"/>
      <c r="B103" s="145"/>
      <c r="C103" s="140"/>
      <c r="D103" s="21" t="s">
        <v>340</v>
      </c>
      <c r="E103" s="28"/>
      <c r="F103" s="23"/>
      <c r="G103" s="23">
        <v>333921</v>
      </c>
      <c r="H103" s="23"/>
      <c r="I103" s="4" t="s">
        <v>15</v>
      </c>
      <c r="J103" s="25" t="s">
        <v>20</v>
      </c>
    </row>
    <row r="104" spans="1:10" ht="25.5">
      <c r="A104" s="10">
        <v>4</v>
      </c>
      <c r="B104" s="3" t="s">
        <v>365</v>
      </c>
      <c r="C104" s="3" t="s">
        <v>50</v>
      </c>
      <c r="D104" s="21" t="s">
        <v>326</v>
      </c>
      <c r="E104" s="28"/>
      <c r="F104" s="23">
        <v>34899.655</v>
      </c>
      <c r="G104" s="23">
        <f t="shared" si="3"/>
        <v>41530.58945</v>
      </c>
      <c r="H104" s="23"/>
      <c r="I104" s="4" t="s">
        <v>15</v>
      </c>
      <c r="J104" s="25" t="s">
        <v>20</v>
      </c>
    </row>
    <row r="105" spans="1:10" ht="25.5">
      <c r="A105" s="139">
        <v>5</v>
      </c>
      <c r="B105" s="140" t="s">
        <v>366</v>
      </c>
      <c r="C105" s="140" t="s">
        <v>9</v>
      </c>
      <c r="D105" s="21" t="s">
        <v>323</v>
      </c>
      <c r="E105" s="28"/>
      <c r="F105" s="23">
        <v>754.83</v>
      </c>
      <c r="G105" s="23">
        <f t="shared" si="3"/>
        <v>898.2477</v>
      </c>
      <c r="H105" s="23"/>
      <c r="I105" s="4" t="s">
        <v>15</v>
      </c>
      <c r="J105" s="25" t="s">
        <v>20</v>
      </c>
    </row>
    <row r="106" spans="1:10" ht="25.5">
      <c r="A106" s="139"/>
      <c r="B106" s="140"/>
      <c r="C106" s="140"/>
      <c r="D106" s="21" t="s">
        <v>324</v>
      </c>
      <c r="E106" s="28"/>
      <c r="F106" s="23">
        <v>753.78</v>
      </c>
      <c r="G106" s="23">
        <f t="shared" si="3"/>
        <v>896.9981999999999</v>
      </c>
      <c r="H106" s="23"/>
      <c r="I106" s="4" t="s">
        <v>15</v>
      </c>
      <c r="J106" s="25" t="s">
        <v>20</v>
      </c>
    </row>
    <row r="107" spans="1:10" ht="25.5">
      <c r="A107" s="139"/>
      <c r="B107" s="140"/>
      <c r="C107" s="140"/>
      <c r="D107" s="21" t="s">
        <v>325</v>
      </c>
      <c r="E107" s="28"/>
      <c r="F107" s="23">
        <v>7514.87</v>
      </c>
      <c r="G107" s="23">
        <f t="shared" si="3"/>
        <v>8942.6953</v>
      </c>
      <c r="H107" s="23"/>
      <c r="I107" s="4" t="s">
        <v>15</v>
      </c>
      <c r="J107" s="25" t="s">
        <v>20</v>
      </c>
    </row>
    <row r="108" spans="1:10" ht="12.75">
      <c r="A108" s="141" t="s">
        <v>13</v>
      </c>
      <c r="B108" s="142"/>
      <c r="C108" s="142"/>
      <c r="D108" s="142"/>
      <c r="E108" s="142"/>
      <c r="F108" s="142"/>
      <c r="G108" s="142"/>
      <c r="H108" s="142"/>
      <c r="I108" s="143"/>
      <c r="J108" s="144"/>
    </row>
    <row r="109" spans="1:10" ht="25.5">
      <c r="A109" s="10">
        <v>1</v>
      </c>
      <c r="B109" s="3" t="s">
        <v>108</v>
      </c>
      <c r="C109" s="3" t="s">
        <v>109</v>
      </c>
      <c r="D109" s="3" t="s">
        <v>110</v>
      </c>
      <c r="E109" s="3"/>
      <c r="F109" s="5">
        <v>402.13</v>
      </c>
      <c r="G109" s="5">
        <f aca="true" t="shared" si="4" ref="G109:G171">F109*1.19</f>
        <v>478.5347</v>
      </c>
      <c r="H109" s="5"/>
      <c r="I109" s="4" t="s">
        <v>15</v>
      </c>
      <c r="J109" s="24"/>
    </row>
    <row r="110" spans="1:10" ht="25.5">
      <c r="A110" s="10">
        <v>2</v>
      </c>
      <c r="B110" s="3" t="s">
        <v>116</v>
      </c>
      <c r="C110" s="3" t="s">
        <v>26</v>
      </c>
      <c r="D110" s="3" t="s">
        <v>117</v>
      </c>
      <c r="E110" s="3"/>
      <c r="F110" s="5">
        <v>2489.92</v>
      </c>
      <c r="G110" s="5">
        <f t="shared" si="4"/>
        <v>2963.0048</v>
      </c>
      <c r="H110" s="5"/>
      <c r="I110" s="4" t="s">
        <v>15</v>
      </c>
      <c r="J110" s="24"/>
    </row>
    <row r="111" spans="1:10" ht="25.5">
      <c r="A111" s="10">
        <v>3</v>
      </c>
      <c r="B111" s="3" t="s">
        <v>396</v>
      </c>
      <c r="C111" s="3" t="s">
        <v>397</v>
      </c>
      <c r="D111" s="3" t="s">
        <v>117</v>
      </c>
      <c r="E111" s="3"/>
      <c r="F111" s="5">
        <v>46.215</v>
      </c>
      <c r="G111" s="5">
        <f t="shared" si="4"/>
        <v>54.995850000000004</v>
      </c>
      <c r="H111" s="5"/>
      <c r="I111" s="4" t="s">
        <v>15</v>
      </c>
      <c r="J111" s="24"/>
    </row>
    <row r="112" spans="1:10" ht="25.5">
      <c r="A112" s="10">
        <v>4</v>
      </c>
      <c r="B112" s="3" t="s">
        <v>116</v>
      </c>
      <c r="C112" s="3" t="s">
        <v>121</v>
      </c>
      <c r="D112" s="3" t="s">
        <v>190</v>
      </c>
      <c r="E112" s="3"/>
      <c r="F112" s="5">
        <v>552.69</v>
      </c>
      <c r="G112" s="5">
        <f t="shared" si="4"/>
        <v>657.7011</v>
      </c>
      <c r="H112" s="5"/>
      <c r="I112" s="4" t="s">
        <v>15</v>
      </c>
      <c r="J112" s="24"/>
    </row>
    <row r="113" spans="1:10" ht="25.5">
      <c r="A113" s="10">
        <v>5</v>
      </c>
      <c r="B113" s="3" t="s">
        <v>116</v>
      </c>
      <c r="C113" s="3" t="s">
        <v>122</v>
      </c>
      <c r="D113" s="3" t="s">
        <v>190</v>
      </c>
      <c r="E113" s="3"/>
      <c r="F113" s="5">
        <v>10.08</v>
      </c>
      <c r="G113" s="5">
        <f t="shared" si="4"/>
        <v>11.995199999999999</v>
      </c>
      <c r="H113" s="5"/>
      <c r="I113" s="4" t="s">
        <v>15</v>
      </c>
      <c r="J113" s="24"/>
    </row>
    <row r="114" spans="1:10" ht="25.5">
      <c r="A114" s="10">
        <v>6</v>
      </c>
      <c r="B114" s="3" t="s">
        <v>116</v>
      </c>
      <c r="C114" s="3" t="s">
        <v>123</v>
      </c>
      <c r="D114" s="3" t="s">
        <v>190</v>
      </c>
      <c r="E114" s="3"/>
      <c r="F114" s="5">
        <v>575</v>
      </c>
      <c r="G114" s="5">
        <f t="shared" si="4"/>
        <v>684.25</v>
      </c>
      <c r="H114" s="5"/>
      <c r="I114" s="4" t="s">
        <v>15</v>
      </c>
      <c r="J114" s="24"/>
    </row>
    <row r="115" spans="1:10" ht="25.5">
      <c r="A115" s="10">
        <v>7</v>
      </c>
      <c r="B115" s="3" t="s">
        <v>118</v>
      </c>
      <c r="C115" s="3" t="s">
        <v>119</v>
      </c>
      <c r="D115" s="3" t="s">
        <v>120</v>
      </c>
      <c r="E115" s="3"/>
      <c r="F115" s="5">
        <v>1677.86</v>
      </c>
      <c r="G115" s="5">
        <f t="shared" si="4"/>
        <v>1996.6533999999997</v>
      </c>
      <c r="H115" s="5"/>
      <c r="I115" s="4" t="s">
        <v>15</v>
      </c>
      <c r="J115" s="24"/>
    </row>
    <row r="116" spans="1:10" ht="38.25">
      <c r="A116" s="10">
        <v>8</v>
      </c>
      <c r="B116" s="3" t="s">
        <v>130</v>
      </c>
      <c r="C116" s="3" t="s">
        <v>131</v>
      </c>
      <c r="D116" s="3" t="s">
        <v>132</v>
      </c>
      <c r="E116" s="3"/>
      <c r="F116" s="5">
        <v>4469</v>
      </c>
      <c r="G116" s="5">
        <f t="shared" si="4"/>
        <v>5318.11</v>
      </c>
      <c r="H116" s="5"/>
      <c r="I116" s="4" t="s">
        <v>15</v>
      </c>
      <c r="J116" s="24"/>
    </row>
    <row r="117" spans="1:10" ht="51">
      <c r="A117" s="10">
        <v>9</v>
      </c>
      <c r="B117" s="3" t="s">
        <v>133</v>
      </c>
      <c r="C117" s="3" t="s">
        <v>134</v>
      </c>
      <c r="D117" s="3" t="s">
        <v>172</v>
      </c>
      <c r="E117" s="3"/>
      <c r="F117" s="5">
        <v>504</v>
      </c>
      <c r="G117" s="5">
        <f t="shared" si="4"/>
        <v>599.76</v>
      </c>
      <c r="H117" s="5"/>
      <c r="I117" s="4" t="s">
        <v>15</v>
      </c>
      <c r="J117" s="24"/>
    </row>
    <row r="118" spans="1:10" ht="25.5">
      <c r="A118" s="10">
        <v>10</v>
      </c>
      <c r="B118" s="3" t="s">
        <v>347</v>
      </c>
      <c r="C118" s="3" t="s">
        <v>348</v>
      </c>
      <c r="D118" s="3" t="s">
        <v>349</v>
      </c>
      <c r="E118" s="3"/>
      <c r="F118" s="5">
        <v>1350</v>
      </c>
      <c r="G118" s="5">
        <f t="shared" si="4"/>
        <v>1606.5</v>
      </c>
      <c r="H118" s="5"/>
      <c r="I118" s="4" t="s">
        <v>15</v>
      </c>
      <c r="J118" s="24"/>
    </row>
    <row r="119" spans="1:10" ht="25.5">
      <c r="A119" s="10">
        <v>11</v>
      </c>
      <c r="B119" s="3" t="s">
        <v>351</v>
      </c>
      <c r="C119" s="3" t="s">
        <v>348</v>
      </c>
      <c r="D119" s="3" t="s">
        <v>352</v>
      </c>
      <c r="E119" s="3"/>
      <c r="F119" s="5">
        <v>227</v>
      </c>
      <c r="G119" s="5">
        <f t="shared" si="4"/>
        <v>270.13</v>
      </c>
      <c r="H119" s="5"/>
      <c r="I119" s="4" t="s">
        <v>15</v>
      </c>
      <c r="J119" s="24"/>
    </row>
    <row r="120" spans="1:10" ht="25.5">
      <c r="A120" s="10">
        <v>12</v>
      </c>
      <c r="B120" s="3" t="s">
        <v>350</v>
      </c>
      <c r="C120" s="3" t="s">
        <v>348</v>
      </c>
      <c r="D120" s="3" t="s">
        <v>352</v>
      </c>
      <c r="E120" s="3"/>
      <c r="F120" s="5">
        <v>823</v>
      </c>
      <c r="G120" s="5">
        <f t="shared" si="4"/>
        <v>979.37</v>
      </c>
      <c r="H120" s="5"/>
      <c r="I120" s="4" t="s">
        <v>15</v>
      </c>
      <c r="J120" s="24"/>
    </row>
    <row r="121" spans="1:10" ht="25.5">
      <c r="A121" s="10">
        <v>13</v>
      </c>
      <c r="B121" s="3" t="s">
        <v>353</v>
      </c>
      <c r="C121" s="3" t="s">
        <v>348</v>
      </c>
      <c r="D121" s="3" t="s">
        <v>349</v>
      </c>
      <c r="E121" s="3"/>
      <c r="F121" s="5">
        <v>1827</v>
      </c>
      <c r="G121" s="5">
        <f t="shared" si="4"/>
        <v>2174.13</v>
      </c>
      <c r="H121" s="5"/>
      <c r="I121" s="4" t="s">
        <v>15</v>
      </c>
      <c r="J121" s="24"/>
    </row>
    <row r="122" spans="1:10" ht="25.5">
      <c r="A122" s="10">
        <v>14</v>
      </c>
      <c r="B122" s="3" t="s">
        <v>354</v>
      </c>
      <c r="C122" s="3" t="s">
        <v>348</v>
      </c>
      <c r="D122" s="3" t="s">
        <v>349</v>
      </c>
      <c r="E122" s="3"/>
      <c r="F122" s="5">
        <v>3480</v>
      </c>
      <c r="G122" s="5">
        <f t="shared" si="4"/>
        <v>4141.2</v>
      </c>
      <c r="H122" s="5"/>
      <c r="I122" s="4" t="s">
        <v>15</v>
      </c>
      <c r="J122" s="24"/>
    </row>
    <row r="123" spans="1:10" ht="25.5">
      <c r="A123" s="10">
        <v>15</v>
      </c>
      <c r="B123" s="3" t="s">
        <v>358</v>
      </c>
      <c r="C123" s="3" t="s">
        <v>202</v>
      </c>
      <c r="D123" s="3" t="s">
        <v>349</v>
      </c>
      <c r="E123" s="3"/>
      <c r="F123" s="5">
        <v>4542</v>
      </c>
      <c r="G123" s="5">
        <f t="shared" si="4"/>
        <v>5404.98</v>
      </c>
      <c r="H123" s="5"/>
      <c r="I123" s="4" t="s">
        <v>15</v>
      </c>
      <c r="J123" s="24"/>
    </row>
    <row r="124" spans="1:10" ht="25.5">
      <c r="A124" s="131">
        <v>16</v>
      </c>
      <c r="B124" s="134" t="s">
        <v>407</v>
      </c>
      <c r="C124" s="134" t="s">
        <v>408</v>
      </c>
      <c r="D124" s="3" t="s">
        <v>409</v>
      </c>
      <c r="E124" s="3"/>
      <c r="F124" s="5">
        <v>39.81</v>
      </c>
      <c r="G124" s="5">
        <f t="shared" si="4"/>
        <v>47.3739</v>
      </c>
      <c r="H124" s="5"/>
      <c r="I124" s="4" t="s">
        <v>15</v>
      </c>
      <c r="J124" s="24"/>
    </row>
    <row r="125" spans="1:10" ht="25.5">
      <c r="A125" s="132"/>
      <c r="B125" s="135"/>
      <c r="C125" s="135"/>
      <c r="D125" s="3" t="s">
        <v>410</v>
      </c>
      <c r="E125" s="3"/>
      <c r="F125" s="5">
        <v>39.2</v>
      </c>
      <c r="G125" s="5">
        <f t="shared" si="4"/>
        <v>46.648</v>
      </c>
      <c r="H125" s="5"/>
      <c r="I125" s="4" t="s">
        <v>15</v>
      </c>
      <c r="J125" s="24"/>
    </row>
    <row r="126" spans="1:10" ht="25.5">
      <c r="A126" s="133"/>
      <c r="B126" s="136"/>
      <c r="C126" s="136"/>
      <c r="D126" s="3" t="s">
        <v>411</v>
      </c>
      <c r="E126" s="3"/>
      <c r="F126" s="5">
        <v>64.285</v>
      </c>
      <c r="G126" s="5">
        <f t="shared" si="4"/>
        <v>76.49914999999999</v>
      </c>
      <c r="H126" s="5"/>
      <c r="I126" s="4" t="s">
        <v>15</v>
      </c>
      <c r="J126" s="24"/>
    </row>
    <row r="127" spans="1:10" ht="25.5">
      <c r="A127" s="10">
        <v>17</v>
      </c>
      <c r="B127" s="3" t="s">
        <v>393</v>
      </c>
      <c r="C127" s="3" t="s">
        <v>394</v>
      </c>
      <c r="D127" s="3" t="s">
        <v>395</v>
      </c>
      <c r="E127" s="3"/>
      <c r="F127" s="5">
        <v>25.21</v>
      </c>
      <c r="G127" s="5">
        <f t="shared" si="4"/>
        <v>29.9999</v>
      </c>
      <c r="H127" s="5"/>
      <c r="I127" s="4" t="s">
        <v>15</v>
      </c>
      <c r="J127" s="24"/>
    </row>
    <row r="128" spans="1:10" ht="25.5">
      <c r="A128" s="10">
        <v>18</v>
      </c>
      <c r="B128" s="3" t="s">
        <v>398</v>
      </c>
      <c r="C128" s="3" t="s">
        <v>400</v>
      </c>
      <c r="D128" s="3" t="s">
        <v>399</v>
      </c>
      <c r="E128" s="3"/>
      <c r="F128" s="5">
        <v>419.72</v>
      </c>
      <c r="G128" s="5">
        <f t="shared" si="4"/>
        <v>499.46680000000003</v>
      </c>
      <c r="H128" s="5"/>
      <c r="I128" s="4" t="s">
        <v>15</v>
      </c>
      <c r="J128" s="24"/>
    </row>
    <row r="129" spans="1:10" ht="38.25">
      <c r="A129" s="10">
        <v>19</v>
      </c>
      <c r="B129" s="3" t="s">
        <v>164</v>
      </c>
      <c r="C129" s="3" t="s">
        <v>165</v>
      </c>
      <c r="D129" s="3" t="s">
        <v>166</v>
      </c>
      <c r="E129" s="3"/>
      <c r="F129" s="5">
        <v>220.15</v>
      </c>
      <c r="G129" s="5">
        <f t="shared" si="4"/>
        <v>261.9785</v>
      </c>
      <c r="H129" s="5"/>
      <c r="I129" s="4" t="s">
        <v>15</v>
      </c>
      <c r="J129" s="24"/>
    </row>
    <row r="130" spans="1:10" ht="25.5">
      <c r="A130" s="10">
        <v>20</v>
      </c>
      <c r="B130" s="3" t="s">
        <v>167</v>
      </c>
      <c r="C130" s="3" t="s">
        <v>168</v>
      </c>
      <c r="D130" s="3" t="s">
        <v>169</v>
      </c>
      <c r="E130" s="3"/>
      <c r="F130" s="5">
        <v>12370.01</v>
      </c>
      <c r="G130" s="5">
        <f t="shared" si="4"/>
        <v>14720.311899999999</v>
      </c>
      <c r="H130" s="5"/>
      <c r="I130" s="4" t="s">
        <v>15</v>
      </c>
      <c r="J130" s="24"/>
    </row>
    <row r="131" spans="1:10" ht="25.5">
      <c r="A131" s="10">
        <v>21</v>
      </c>
      <c r="B131" s="3" t="s">
        <v>170</v>
      </c>
      <c r="C131" s="3" t="s">
        <v>171</v>
      </c>
      <c r="D131" s="3" t="s">
        <v>173</v>
      </c>
      <c r="E131" s="3"/>
      <c r="F131" s="5"/>
      <c r="G131" s="32">
        <v>36</v>
      </c>
      <c r="H131" s="5"/>
      <c r="I131" s="4" t="s">
        <v>15</v>
      </c>
      <c r="J131" s="24"/>
    </row>
    <row r="132" spans="1:10" ht="25.5">
      <c r="A132" s="10">
        <v>22</v>
      </c>
      <c r="B132" s="3" t="s">
        <v>174</v>
      </c>
      <c r="C132" s="9" t="s">
        <v>175</v>
      </c>
      <c r="D132" s="3" t="s">
        <v>173</v>
      </c>
      <c r="E132" s="4"/>
      <c r="F132" s="5"/>
      <c r="G132" s="32">
        <v>255</v>
      </c>
      <c r="H132" s="5"/>
      <c r="I132" s="4" t="s">
        <v>15</v>
      </c>
      <c r="J132" s="20"/>
    </row>
    <row r="133" spans="1:10" ht="38.25">
      <c r="A133" s="10">
        <v>23</v>
      </c>
      <c r="B133" s="9" t="s">
        <v>178</v>
      </c>
      <c r="C133" s="9" t="s">
        <v>181</v>
      </c>
      <c r="D133" s="3" t="s">
        <v>177</v>
      </c>
      <c r="E133" s="29"/>
      <c r="F133" s="23">
        <v>26.89</v>
      </c>
      <c r="G133" s="23">
        <f t="shared" si="4"/>
        <v>31.9991</v>
      </c>
      <c r="H133" s="5"/>
      <c r="I133" s="4" t="s">
        <v>15</v>
      </c>
      <c r="J133" s="33"/>
    </row>
    <row r="134" spans="1:10" ht="38.25">
      <c r="A134" s="10">
        <v>24</v>
      </c>
      <c r="B134" s="9" t="s">
        <v>182</v>
      </c>
      <c r="C134" s="9" t="s">
        <v>412</v>
      </c>
      <c r="D134" s="28" t="s">
        <v>184</v>
      </c>
      <c r="E134" s="29"/>
      <c r="F134" s="23">
        <v>25.8</v>
      </c>
      <c r="G134" s="23">
        <f>F134*1.19</f>
        <v>30.701999999999998</v>
      </c>
      <c r="H134" s="5"/>
      <c r="I134" s="4" t="s">
        <v>15</v>
      </c>
      <c r="J134" s="33"/>
    </row>
    <row r="135" spans="1:10" ht="38.25">
      <c r="A135" s="10">
        <v>25</v>
      </c>
      <c r="B135" s="9" t="s">
        <v>185</v>
      </c>
      <c r="C135" s="9" t="s">
        <v>181</v>
      </c>
      <c r="D135" s="28" t="s">
        <v>186</v>
      </c>
      <c r="E135" s="29"/>
      <c r="F135" s="23">
        <v>23.53</v>
      </c>
      <c r="G135" s="23">
        <f t="shared" si="4"/>
        <v>28.0007</v>
      </c>
      <c r="H135" s="5"/>
      <c r="I135" s="4" t="s">
        <v>15</v>
      </c>
      <c r="J135" s="33"/>
    </row>
    <row r="136" spans="1:10" ht="38.25">
      <c r="A136" s="10">
        <v>26</v>
      </c>
      <c r="B136" s="9" t="s">
        <v>185</v>
      </c>
      <c r="C136" s="9" t="s">
        <v>181</v>
      </c>
      <c r="D136" s="28" t="s">
        <v>187</v>
      </c>
      <c r="E136" s="29"/>
      <c r="F136" s="23">
        <v>127.06</v>
      </c>
      <c r="G136" s="23">
        <f t="shared" si="4"/>
        <v>151.2014</v>
      </c>
      <c r="H136" s="5"/>
      <c r="I136" s="4" t="s">
        <v>15</v>
      </c>
      <c r="J136" s="33"/>
    </row>
    <row r="137" spans="1:10" ht="25.5">
      <c r="A137" s="10">
        <v>27</v>
      </c>
      <c r="B137" s="9" t="s">
        <v>188</v>
      </c>
      <c r="C137" s="9" t="s">
        <v>189</v>
      </c>
      <c r="D137" s="3" t="s">
        <v>190</v>
      </c>
      <c r="E137" s="29"/>
      <c r="F137" s="23">
        <v>15.97</v>
      </c>
      <c r="G137" s="23">
        <f t="shared" si="4"/>
        <v>19.0043</v>
      </c>
      <c r="H137" s="5"/>
      <c r="I137" s="4" t="s">
        <v>15</v>
      </c>
      <c r="J137" s="33"/>
    </row>
    <row r="138" spans="1:10" ht="25.5">
      <c r="A138" s="10">
        <v>28</v>
      </c>
      <c r="B138" s="9" t="s">
        <v>188</v>
      </c>
      <c r="C138" s="9" t="s">
        <v>401</v>
      </c>
      <c r="D138" s="3" t="s">
        <v>405</v>
      </c>
      <c r="E138" s="29"/>
      <c r="F138" s="23">
        <v>14.71</v>
      </c>
      <c r="G138" s="23">
        <f t="shared" si="4"/>
        <v>17.5049</v>
      </c>
      <c r="H138" s="5"/>
      <c r="I138" s="4" t="s">
        <v>15</v>
      </c>
      <c r="J138" s="33"/>
    </row>
    <row r="139" spans="1:10" ht="25.5">
      <c r="A139" s="10">
        <v>29</v>
      </c>
      <c r="B139" s="9" t="s">
        <v>342</v>
      </c>
      <c r="C139" s="9" t="s">
        <v>343</v>
      </c>
      <c r="D139" s="3" t="s">
        <v>344</v>
      </c>
      <c r="E139" s="29"/>
      <c r="F139" s="23">
        <v>15800</v>
      </c>
      <c r="G139" s="23">
        <f t="shared" si="4"/>
        <v>18802</v>
      </c>
      <c r="H139" s="5"/>
      <c r="I139" s="4" t="s">
        <v>15</v>
      </c>
      <c r="J139" s="33"/>
    </row>
    <row r="140" spans="1:10" ht="25.5">
      <c r="A140" s="10">
        <v>30</v>
      </c>
      <c r="B140" s="9" t="s">
        <v>342</v>
      </c>
      <c r="C140" s="9" t="s">
        <v>343</v>
      </c>
      <c r="D140" s="3" t="s">
        <v>345</v>
      </c>
      <c r="E140" s="29"/>
      <c r="F140" s="23">
        <v>1900</v>
      </c>
      <c r="G140" s="23">
        <f t="shared" si="4"/>
        <v>2261</v>
      </c>
      <c r="H140" s="5"/>
      <c r="I140" s="4" t="s">
        <v>15</v>
      </c>
      <c r="J140" s="33"/>
    </row>
    <row r="141" spans="1:10" ht="25.5">
      <c r="A141" s="10">
        <v>31</v>
      </c>
      <c r="B141" s="9" t="s">
        <v>195</v>
      </c>
      <c r="C141" s="3" t="s">
        <v>30</v>
      </c>
      <c r="D141" s="3" t="s">
        <v>194</v>
      </c>
      <c r="E141" s="29"/>
      <c r="F141" s="23">
        <v>12000</v>
      </c>
      <c r="G141" s="23">
        <f t="shared" si="4"/>
        <v>14280</v>
      </c>
      <c r="H141" s="5"/>
      <c r="I141" s="4" t="s">
        <v>15</v>
      </c>
      <c r="J141" s="33"/>
    </row>
    <row r="142" spans="1:10" ht="25.5">
      <c r="A142" s="10">
        <v>32</v>
      </c>
      <c r="B142" s="9" t="s">
        <v>196</v>
      </c>
      <c r="C142" s="9" t="s">
        <v>25</v>
      </c>
      <c r="D142" s="3" t="s">
        <v>197</v>
      </c>
      <c r="E142" s="29"/>
      <c r="F142" s="23">
        <v>2424</v>
      </c>
      <c r="G142" s="23">
        <f t="shared" si="4"/>
        <v>2884.56</v>
      </c>
      <c r="H142" s="5"/>
      <c r="I142" s="4" t="s">
        <v>15</v>
      </c>
      <c r="J142" s="33"/>
    </row>
    <row r="143" spans="1:10" ht="25.5">
      <c r="A143" s="10">
        <v>33</v>
      </c>
      <c r="B143" s="9" t="s">
        <v>198</v>
      </c>
      <c r="C143" s="9" t="s">
        <v>199</v>
      </c>
      <c r="D143" s="28" t="s">
        <v>200</v>
      </c>
      <c r="E143" s="29"/>
      <c r="F143" s="23">
        <v>2521.01</v>
      </c>
      <c r="G143" s="23">
        <f t="shared" si="4"/>
        <v>3000.0019</v>
      </c>
      <c r="H143" s="5"/>
      <c r="I143" s="4" t="s">
        <v>15</v>
      </c>
      <c r="J143" s="33"/>
    </row>
    <row r="144" spans="1:10" ht="25.5">
      <c r="A144" s="10">
        <v>34</v>
      </c>
      <c r="B144" s="9" t="s">
        <v>198</v>
      </c>
      <c r="C144" s="9" t="s">
        <v>341</v>
      </c>
      <c r="D144" s="28" t="s">
        <v>308</v>
      </c>
      <c r="E144" s="29"/>
      <c r="F144" s="23">
        <v>1675.93</v>
      </c>
      <c r="G144" s="23">
        <f t="shared" si="4"/>
        <v>1994.3567</v>
      </c>
      <c r="H144" s="5"/>
      <c r="I144" s="4" t="s">
        <v>15</v>
      </c>
      <c r="J144" s="33"/>
    </row>
    <row r="145" spans="1:10" ht="38.25">
      <c r="A145" s="10">
        <v>35</v>
      </c>
      <c r="B145" s="9" t="s">
        <v>201</v>
      </c>
      <c r="C145" s="9" t="s">
        <v>202</v>
      </c>
      <c r="D145" s="28" t="s">
        <v>346</v>
      </c>
      <c r="E145" s="29"/>
      <c r="F145" s="23">
        <v>876.01</v>
      </c>
      <c r="G145" s="23">
        <f t="shared" si="4"/>
        <v>1042.4519</v>
      </c>
      <c r="H145" s="5"/>
      <c r="I145" s="4" t="s">
        <v>15</v>
      </c>
      <c r="J145" s="33"/>
    </row>
    <row r="146" spans="1:10" ht="25.5">
      <c r="A146" s="10">
        <v>36</v>
      </c>
      <c r="B146" s="9" t="s">
        <v>203</v>
      </c>
      <c r="C146" s="9" t="s">
        <v>204</v>
      </c>
      <c r="D146" s="28" t="s">
        <v>206</v>
      </c>
      <c r="E146" s="29"/>
      <c r="F146" s="23">
        <v>3025</v>
      </c>
      <c r="G146" s="23">
        <f t="shared" si="4"/>
        <v>3599.75</v>
      </c>
      <c r="H146" s="5"/>
      <c r="I146" s="4" t="s">
        <v>15</v>
      </c>
      <c r="J146" s="33"/>
    </row>
    <row r="147" spans="1:10" ht="25.5">
      <c r="A147" s="10">
        <v>38</v>
      </c>
      <c r="B147" s="9" t="s">
        <v>274</v>
      </c>
      <c r="C147" s="9" t="s">
        <v>256</v>
      </c>
      <c r="D147" s="28" t="s">
        <v>257</v>
      </c>
      <c r="E147" s="29"/>
      <c r="F147" s="23">
        <v>31935.07</v>
      </c>
      <c r="G147" s="23">
        <f t="shared" si="4"/>
        <v>38002.7333</v>
      </c>
      <c r="H147" s="5"/>
      <c r="I147" s="4" t="s">
        <v>15</v>
      </c>
      <c r="J147" s="33"/>
    </row>
    <row r="148" spans="1:10" ht="25.5">
      <c r="A148" s="10">
        <v>39</v>
      </c>
      <c r="B148" s="9" t="s">
        <v>51</v>
      </c>
      <c r="C148" s="9" t="s">
        <v>28</v>
      </c>
      <c r="D148" s="28" t="s">
        <v>129</v>
      </c>
      <c r="E148" s="29"/>
      <c r="F148" s="23">
        <v>6577.08</v>
      </c>
      <c r="G148" s="23">
        <f t="shared" si="4"/>
        <v>7826.7252</v>
      </c>
      <c r="H148" s="5"/>
      <c r="I148" s="4" t="s">
        <v>15</v>
      </c>
      <c r="J148" s="33"/>
    </row>
    <row r="149" spans="1:10" ht="25.5">
      <c r="A149" s="10">
        <v>40</v>
      </c>
      <c r="B149" s="9" t="s">
        <v>258</v>
      </c>
      <c r="C149" s="9" t="s">
        <v>298</v>
      </c>
      <c r="D149" s="28" t="s">
        <v>259</v>
      </c>
      <c r="E149" s="29"/>
      <c r="F149" s="23">
        <v>903</v>
      </c>
      <c r="G149" s="23">
        <f t="shared" si="4"/>
        <v>1074.57</v>
      </c>
      <c r="H149" s="5"/>
      <c r="I149" s="4" t="s">
        <v>15</v>
      </c>
      <c r="J149" s="33"/>
    </row>
    <row r="150" spans="1:10" ht="38.25">
      <c r="A150" s="10">
        <v>41</v>
      </c>
      <c r="B150" s="9" t="s">
        <v>260</v>
      </c>
      <c r="C150" s="3" t="s">
        <v>109</v>
      </c>
      <c r="D150" s="28" t="s">
        <v>261</v>
      </c>
      <c r="E150" s="29"/>
      <c r="F150" s="23">
        <v>6302.52</v>
      </c>
      <c r="G150" s="23">
        <f t="shared" si="4"/>
        <v>7499.9988</v>
      </c>
      <c r="H150" s="5"/>
      <c r="I150" s="4" t="s">
        <v>15</v>
      </c>
      <c r="J150" s="33"/>
    </row>
    <row r="151" spans="1:10" ht="25.5">
      <c r="A151" s="131">
        <v>42</v>
      </c>
      <c r="B151" s="137" t="s">
        <v>375</v>
      </c>
      <c r="C151" s="3" t="s">
        <v>109</v>
      </c>
      <c r="D151" s="28" t="s">
        <v>377</v>
      </c>
      <c r="E151" s="29"/>
      <c r="F151" s="23">
        <v>98739.49</v>
      </c>
      <c r="G151" s="23">
        <f t="shared" si="4"/>
        <v>117499.9931</v>
      </c>
      <c r="H151" s="5"/>
      <c r="I151" s="125" t="s">
        <v>378</v>
      </c>
      <c r="J151" s="33"/>
    </row>
    <row r="152" spans="1:10" ht="25.5">
      <c r="A152" s="133"/>
      <c r="B152" s="138"/>
      <c r="C152" s="3" t="s">
        <v>109</v>
      </c>
      <c r="D152" s="28" t="s">
        <v>376</v>
      </c>
      <c r="E152" s="29"/>
      <c r="F152" s="23">
        <v>50420.165</v>
      </c>
      <c r="G152" s="23">
        <f t="shared" si="4"/>
        <v>59999.99635</v>
      </c>
      <c r="H152" s="5"/>
      <c r="I152" s="126"/>
      <c r="J152" s="33"/>
    </row>
    <row r="153" spans="1:10" ht="25.5">
      <c r="A153" s="10">
        <v>43</v>
      </c>
      <c r="B153" s="9" t="s">
        <v>262</v>
      </c>
      <c r="C153" s="9" t="s">
        <v>202</v>
      </c>
      <c r="D153" s="28" t="s">
        <v>264</v>
      </c>
      <c r="E153" s="29"/>
      <c r="F153" s="23">
        <v>864</v>
      </c>
      <c r="G153" s="23">
        <f t="shared" si="4"/>
        <v>1028.1599999999999</v>
      </c>
      <c r="H153" s="5"/>
      <c r="I153" s="4" t="s">
        <v>15</v>
      </c>
      <c r="J153" s="33"/>
    </row>
    <row r="154" spans="1:10" ht="25.5">
      <c r="A154" s="10">
        <v>44</v>
      </c>
      <c r="B154" s="9" t="s">
        <v>265</v>
      </c>
      <c r="C154" s="9" t="s">
        <v>183</v>
      </c>
      <c r="D154" s="28" t="s">
        <v>266</v>
      </c>
      <c r="E154" s="29"/>
      <c r="F154" s="23">
        <v>24.73</v>
      </c>
      <c r="G154" s="23">
        <f t="shared" si="4"/>
        <v>29.4287</v>
      </c>
      <c r="H154" s="5"/>
      <c r="I154" s="4" t="s">
        <v>15</v>
      </c>
      <c r="J154" s="33"/>
    </row>
    <row r="155" spans="1:10" ht="25.5">
      <c r="A155" s="10">
        <v>45</v>
      </c>
      <c r="B155" s="9" t="s">
        <v>267</v>
      </c>
      <c r="C155" s="9" t="s">
        <v>269</v>
      </c>
      <c r="D155" s="28" t="s">
        <v>268</v>
      </c>
      <c r="E155" s="29"/>
      <c r="F155" s="23">
        <v>685.24</v>
      </c>
      <c r="G155" s="23">
        <f t="shared" si="4"/>
        <v>815.4356</v>
      </c>
      <c r="H155" s="5"/>
      <c r="I155" s="4" t="s">
        <v>15</v>
      </c>
      <c r="J155" s="33"/>
    </row>
    <row r="156" spans="1:10" ht="25.5">
      <c r="A156" s="10">
        <v>46</v>
      </c>
      <c r="B156" s="3" t="s">
        <v>116</v>
      </c>
      <c r="C156" s="9" t="s">
        <v>272</v>
      </c>
      <c r="D156" s="28" t="s">
        <v>271</v>
      </c>
      <c r="E156" s="29"/>
      <c r="F156" s="23">
        <v>234.3</v>
      </c>
      <c r="G156" s="23">
        <f t="shared" si="4"/>
        <v>278.817</v>
      </c>
      <c r="H156" s="5"/>
      <c r="I156" s="4" t="s">
        <v>15</v>
      </c>
      <c r="J156" s="33"/>
    </row>
    <row r="157" spans="1:10" ht="25.5">
      <c r="A157" s="10">
        <v>47</v>
      </c>
      <c r="B157" s="3" t="s">
        <v>116</v>
      </c>
      <c r="C157" s="9" t="s">
        <v>273</v>
      </c>
      <c r="D157" s="28" t="s">
        <v>271</v>
      </c>
      <c r="E157" s="29"/>
      <c r="F157" s="23">
        <v>1242.02</v>
      </c>
      <c r="G157" s="23">
        <f t="shared" si="4"/>
        <v>1478.0038</v>
      </c>
      <c r="H157" s="5"/>
      <c r="I157" s="4" t="s">
        <v>15</v>
      </c>
      <c r="J157" s="33"/>
    </row>
    <row r="158" spans="1:10" ht="25.5">
      <c r="A158" s="10">
        <v>48</v>
      </c>
      <c r="B158" s="9" t="s">
        <v>275</v>
      </c>
      <c r="C158" s="9" t="s">
        <v>269</v>
      </c>
      <c r="D158" s="28" t="s">
        <v>276</v>
      </c>
      <c r="E158" s="29"/>
      <c r="F158" s="23">
        <v>223.11</v>
      </c>
      <c r="G158" s="23">
        <f t="shared" si="4"/>
        <v>265.5009</v>
      </c>
      <c r="H158" s="5"/>
      <c r="I158" s="4" t="s">
        <v>15</v>
      </c>
      <c r="J158" s="33"/>
    </row>
    <row r="159" spans="1:10" ht="25.5">
      <c r="A159" s="10">
        <v>49</v>
      </c>
      <c r="B159" s="9" t="s">
        <v>277</v>
      </c>
      <c r="C159" s="9" t="s">
        <v>278</v>
      </c>
      <c r="D159" s="28" t="s">
        <v>381</v>
      </c>
      <c r="E159" s="29"/>
      <c r="F159" s="23">
        <v>42.015</v>
      </c>
      <c r="G159" s="23">
        <f t="shared" si="4"/>
        <v>49.99785</v>
      </c>
      <c r="H159" s="5"/>
      <c r="I159" s="4" t="s">
        <v>15</v>
      </c>
      <c r="J159" s="33"/>
    </row>
    <row r="160" spans="1:10" ht="25.5">
      <c r="A160" s="10">
        <v>50</v>
      </c>
      <c r="B160" s="9" t="s">
        <v>277</v>
      </c>
      <c r="C160" s="9" t="s">
        <v>278</v>
      </c>
      <c r="D160" s="28" t="s">
        <v>280</v>
      </c>
      <c r="E160" s="29"/>
      <c r="F160" s="23">
        <v>42.015</v>
      </c>
      <c r="G160" s="23">
        <f t="shared" si="4"/>
        <v>49.99785</v>
      </c>
      <c r="H160" s="5"/>
      <c r="I160" s="4" t="s">
        <v>15</v>
      </c>
      <c r="J160" s="33"/>
    </row>
    <row r="161" spans="1:10" ht="25.5">
      <c r="A161" s="10">
        <v>51</v>
      </c>
      <c r="B161" s="9" t="s">
        <v>382</v>
      </c>
      <c r="C161" s="9" t="s">
        <v>383</v>
      </c>
      <c r="D161" s="28" t="s">
        <v>384</v>
      </c>
      <c r="E161" s="29"/>
      <c r="F161" s="23">
        <v>500</v>
      </c>
      <c r="G161" s="23">
        <f t="shared" si="4"/>
        <v>595</v>
      </c>
      <c r="H161" s="5"/>
      <c r="I161" s="4" t="s">
        <v>15</v>
      </c>
      <c r="J161" s="33"/>
    </row>
    <row r="162" spans="1:10" ht="25.5">
      <c r="A162" s="10">
        <v>52</v>
      </c>
      <c r="B162" s="9" t="s">
        <v>283</v>
      </c>
      <c r="C162" s="9" t="s">
        <v>284</v>
      </c>
      <c r="D162" s="28" t="s">
        <v>287</v>
      </c>
      <c r="E162" s="29"/>
      <c r="F162" s="23">
        <v>107.22</v>
      </c>
      <c r="G162" s="23">
        <v>116.97</v>
      </c>
      <c r="H162" s="5"/>
      <c r="I162" s="4" t="s">
        <v>15</v>
      </c>
      <c r="J162" s="33"/>
    </row>
    <row r="163" spans="1:10" ht="25.5">
      <c r="A163" s="10">
        <v>53</v>
      </c>
      <c r="B163" s="9" t="s">
        <v>367</v>
      </c>
      <c r="C163" s="9" t="s">
        <v>256</v>
      </c>
      <c r="D163" s="28" t="s">
        <v>281</v>
      </c>
      <c r="E163" s="29"/>
      <c r="F163" s="23">
        <v>12603.21</v>
      </c>
      <c r="G163" s="23">
        <f t="shared" si="4"/>
        <v>14997.819899999999</v>
      </c>
      <c r="H163" s="5"/>
      <c r="I163" s="4" t="s">
        <v>15</v>
      </c>
      <c r="J163" s="33"/>
    </row>
    <row r="164" spans="1:10" ht="25.5">
      <c r="A164" s="10">
        <v>54</v>
      </c>
      <c r="B164" s="9" t="s">
        <v>367</v>
      </c>
      <c r="C164" s="9" t="s">
        <v>256</v>
      </c>
      <c r="D164" s="28" t="s">
        <v>282</v>
      </c>
      <c r="E164" s="29"/>
      <c r="F164" s="23">
        <v>2425.22</v>
      </c>
      <c r="G164" s="23">
        <f t="shared" si="4"/>
        <v>2886.0117999999998</v>
      </c>
      <c r="H164" s="5"/>
      <c r="I164" s="4" t="s">
        <v>15</v>
      </c>
      <c r="J164" s="33"/>
    </row>
    <row r="165" spans="1:10" ht="25.5">
      <c r="A165" s="10">
        <v>55</v>
      </c>
      <c r="B165" s="3" t="s">
        <v>289</v>
      </c>
      <c r="C165" s="3" t="s">
        <v>30</v>
      </c>
      <c r="D165" s="28" t="s">
        <v>288</v>
      </c>
      <c r="E165" s="29"/>
      <c r="F165" s="23">
        <v>49962.4</v>
      </c>
      <c r="G165" s="23">
        <f t="shared" si="4"/>
        <v>59455.256</v>
      </c>
      <c r="H165" s="5"/>
      <c r="I165" s="4" t="s">
        <v>15</v>
      </c>
      <c r="J165" s="33"/>
    </row>
    <row r="166" spans="1:10" ht="25.5">
      <c r="A166" s="10">
        <v>56</v>
      </c>
      <c r="B166" s="9" t="s">
        <v>295</v>
      </c>
      <c r="C166" s="9" t="s">
        <v>202</v>
      </c>
      <c r="D166" s="28" t="s">
        <v>296</v>
      </c>
      <c r="E166" s="29"/>
      <c r="F166" s="23">
        <v>215.04</v>
      </c>
      <c r="G166" s="23">
        <f t="shared" si="4"/>
        <v>255.89759999999998</v>
      </c>
      <c r="H166" s="5"/>
      <c r="I166" s="4" t="s">
        <v>15</v>
      </c>
      <c r="J166" s="33"/>
    </row>
    <row r="167" spans="1:10" ht="25.5">
      <c r="A167" s="10">
        <v>57</v>
      </c>
      <c r="B167" s="9" t="s">
        <v>305</v>
      </c>
      <c r="C167" s="9" t="s">
        <v>306</v>
      </c>
      <c r="D167" s="28" t="s">
        <v>307</v>
      </c>
      <c r="E167" s="29"/>
      <c r="F167" s="23">
        <v>1722.775</v>
      </c>
      <c r="G167" s="23">
        <f t="shared" si="4"/>
        <v>2050.10225</v>
      </c>
      <c r="H167" s="5"/>
      <c r="I167" s="4" t="s">
        <v>15</v>
      </c>
      <c r="J167" s="33"/>
    </row>
    <row r="168" spans="1:10" ht="25.5">
      <c r="A168" s="10">
        <v>58</v>
      </c>
      <c r="B168" s="9" t="s">
        <v>198</v>
      </c>
      <c r="C168" s="9" t="s">
        <v>309</v>
      </c>
      <c r="D168" s="28" t="s">
        <v>308</v>
      </c>
      <c r="E168" s="29"/>
      <c r="F168" s="23">
        <v>1675.93</v>
      </c>
      <c r="G168" s="23">
        <f t="shared" si="4"/>
        <v>1994.3567</v>
      </c>
      <c r="H168" s="5"/>
      <c r="I168" s="4" t="s">
        <v>15</v>
      </c>
      <c r="J168" s="33"/>
    </row>
    <row r="169" spans="1:10" ht="25.5">
      <c r="A169" s="10">
        <v>59</v>
      </c>
      <c r="B169" s="9" t="s">
        <v>311</v>
      </c>
      <c r="C169" s="9" t="s">
        <v>202</v>
      </c>
      <c r="D169" s="28" t="s">
        <v>310</v>
      </c>
      <c r="E169" s="29"/>
      <c r="F169" s="23">
        <v>2924.705</v>
      </c>
      <c r="G169" s="23">
        <f t="shared" si="4"/>
        <v>3480.39895</v>
      </c>
      <c r="H169" s="5"/>
      <c r="I169" s="4" t="s">
        <v>15</v>
      </c>
      <c r="J169" s="33"/>
    </row>
    <row r="170" spans="1:10" ht="25.5">
      <c r="A170" s="10">
        <v>60</v>
      </c>
      <c r="B170" s="9" t="s">
        <v>312</v>
      </c>
      <c r="C170" s="9" t="s">
        <v>202</v>
      </c>
      <c r="D170" s="28" t="s">
        <v>310</v>
      </c>
      <c r="E170" s="29"/>
      <c r="F170" s="23">
        <v>1339.5</v>
      </c>
      <c r="G170" s="23">
        <f t="shared" si="4"/>
        <v>1594.0049999999999</v>
      </c>
      <c r="H170" s="5"/>
      <c r="I170" s="4" t="s">
        <v>15</v>
      </c>
      <c r="J170" s="33"/>
    </row>
    <row r="171" spans="1:10" ht="25.5">
      <c r="A171" s="10">
        <v>61</v>
      </c>
      <c r="B171" s="9" t="s">
        <v>313</v>
      </c>
      <c r="C171" s="3" t="s">
        <v>30</v>
      </c>
      <c r="D171" s="28" t="s">
        <v>314</v>
      </c>
      <c r="E171" s="29"/>
      <c r="F171" s="23">
        <v>375</v>
      </c>
      <c r="G171" s="23">
        <f t="shared" si="4"/>
        <v>446.25</v>
      </c>
      <c r="H171" s="5"/>
      <c r="I171" s="4" t="s">
        <v>15</v>
      </c>
      <c r="J171" s="33"/>
    </row>
    <row r="172" spans="1:10" ht="25.5">
      <c r="A172" s="10">
        <v>62</v>
      </c>
      <c r="B172" s="9" t="s">
        <v>315</v>
      </c>
      <c r="C172" s="9" t="s">
        <v>316</v>
      </c>
      <c r="D172" s="28" t="s">
        <v>317</v>
      </c>
      <c r="E172" s="29"/>
      <c r="F172" s="23">
        <v>3327.73</v>
      </c>
      <c r="G172" s="23">
        <f>F172*1.19</f>
        <v>3959.9986999999996</v>
      </c>
      <c r="H172" s="5"/>
      <c r="I172" s="4" t="s">
        <v>15</v>
      </c>
      <c r="J172" s="33"/>
    </row>
    <row r="173" spans="1:10" ht="26.25" thickBot="1">
      <c r="A173" s="10">
        <v>63</v>
      </c>
      <c r="B173" s="34" t="s">
        <v>52</v>
      </c>
      <c r="C173" s="34" t="s">
        <v>256</v>
      </c>
      <c r="D173" s="35" t="s">
        <v>319</v>
      </c>
      <c r="E173" s="36"/>
      <c r="F173" s="37">
        <v>83935.04</v>
      </c>
      <c r="G173" s="37">
        <f>F173*1.19</f>
        <v>99882.69759999998</v>
      </c>
      <c r="H173" s="11"/>
      <c r="I173" s="38" t="s">
        <v>31</v>
      </c>
      <c r="J173" s="39"/>
    </row>
    <row r="174" spans="1:10" ht="12.75">
      <c r="A174" s="6"/>
      <c r="B174" s="40"/>
      <c r="C174" s="7"/>
      <c r="D174" s="41"/>
      <c r="E174" s="42"/>
      <c r="F174" s="43"/>
      <c r="G174" s="8"/>
      <c r="H174" s="8"/>
      <c r="I174" s="6"/>
      <c r="J174" s="44"/>
    </row>
    <row r="175" spans="1:10" ht="12.75">
      <c r="A175" s="6"/>
      <c r="B175" s="40"/>
      <c r="C175" s="7"/>
      <c r="D175" s="41"/>
      <c r="E175" s="42"/>
      <c r="F175" s="43"/>
      <c r="G175" s="8"/>
      <c r="H175" s="8"/>
      <c r="I175" s="6"/>
      <c r="J175" s="44"/>
    </row>
    <row r="176" spans="1:10" ht="12.75">
      <c r="A176" s="127"/>
      <c r="B176" s="127"/>
      <c r="C176" s="128"/>
      <c r="D176" s="46"/>
      <c r="E176" s="47"/>
      <c r="F176" s="48"/>
      <c r="G176" s="48"/>
      <c r="H176" s="48"/>
      <c r="I176" s="12"/>
      <c r="J176" s="12"/>
    </row>
    <row r="177" spans="1:10" ht="12.75">
      <c r="A177" s="49"/>
      <c r="B177" s="45"/>
      <c r="C177" s="50"/>
      <c r="D177" s="46" t="s">
        <v>359</v>
      </c>
      <c r="E177" s="47"/>
      <c r="F177" s="48"/>
      <c r="G177" s="48"/>
      <c r="H177" s="48"/>
      <c r="I177" s="12"/>
      <c r="J177" s="12"/>
    </row>
    <row r="178" spans="1:10" ht="12.75">
      <c r="A178" s="13"/>
      <c r="B178" s="45"/>
      <c r="C178" s="45" t="s">
        <v>24</v>
      </c>
      <c r="D178" s="51" t="s">
        <v>21</v>
      </c>
      <c r="E178" s="47"/>
      <c r="F178" s="48"/>
      <c r="G178" s="48"/>
      <c r="H178" s="48"/>
      <c r="I178" s="12"/>
      <c r="J178" s="12"/>
    </row>
    <row r="179" spans="1:10" ht="12.75">
      <c r="A179" s="13"/>
      <c r="B179" s="45"/>
      <c r="C179" s="45"/>
      <c r="D179" s="52"/>
      <c r="E179" s="47"/>
      <c r="F179" s="48"/>
      <c r="G179" s="48"/>
      <c r="H179" s="48"/>
      <c r="I179" s="12"/>
      <c r="J179" s="12"/>
    </row>
    <row r="180" spans="1:10" ht="12.75">
      <c r="A180" s="13"/>
      <c r="B180" s="45"/>
      <c r="C180" s="45"/>
      <c r="D180" s="46"/>
      <c r="E180" s="47"/>
      <c r="F180" s="48"/>
      <c r="G180" s="48"/>
      <c r="H180" s="48"/>
      <c r="I180" s="12"/>
      <c r="J180" s="12"/>
    </row>
    <row r="181" spans="1:10" ht="12.75">
      <c r="A181" s="13"/>
      <c r="B181" s="46"/>
      <c r="C181" s="47"/>
      <c r="D181" s="129" t="s">
        <v>360</v>
      </c>
      <c r="E181" s="129"/>
      <c r="F181" s="48"/>
      <c r="G181" s="48"/>
      <c r="H181" s="48"/>
      <c r="I181" s="12"/>
      <c r="J181" s="12"/>
    </row>
    <row r="182" spans="1:10" ht="12.75">
      <c r="A182" s="13"/>
      <c r="B182" s="52"/>
      <c r="C182" s="51"/>
      <c r="D182" s="130" t="s">
        <v>361</v>
      </c>
      <c r="E182" s="130"/>
      <c r="F182" s="53"/>
      <c r="G182" s="54"/>
      <c r="H182" s="14"/>
      <c r="I182" s="12"/>
      <c r="J182" s="12"/>
    </row>
    <row r="183" spans="1:10" ht="12.75">
      <c r="A183" s="13"/>
      <c r="B183" s="45"/>
      <c r="C183" s="55"/>
      <c r="D183" s="46"/>
      <c r="E183" s="47"/>
      <c r="F183" s="48"/>
      <c r="G183" s="14"/>
      <c r="H183" s="14"/>
      <c r="I183" s="12"/>
      <c r="J183" s="12"/>
    </row>
  </sheetData>
  <sheetProtection/>
  <mergeCells count="69">
    <mergeCell ref="A1:I1"/>
    <mergeCell ref="A4:J4"/>
    <mergeCell ref="A5:A7"/>
    <mergeCell ref="B5:B7"/>
    <mergeCell ref="C5:C7"/>
    <mergeCell ref="F49:F51"/>
    <mergeCell ref="G49:G51"/>
    <mergeCell ref="H49:H51"/>
    <mergeCell ref="I49:I51"/>
    <mergeCell ref="A9:A12"/>
    <mergeCell ref="B9:B12"/>
    <mergeCell ref="C9:C12"/>
    <mergeCell ref="A14:A17"/>
    <mergeCell ref="B14:B17"/>
    <mergeCell ref="C14:C17"/>
    <mergeCell ref="A19:A20"/>
    <mergeCell ref="B19:B20"/>
    <mergeCell ref="C19:C20"/>
    <mergeCell ref="A22:A25"/>
    <mergeCell ref="B22:B25"/>
    <mergeCell ref="C22:C25"/>
    <mergeCell ref="A27:A30"/>
    <mergeCell ref="B27:B30"/>
    <mergeCell ref="C27:C30"/>
    <mergeCell ref="A32:A33"/>
    <mergeCell ref="B32:B33"/>
    <mergeCell ref="C32:C33"/>
    <mergeCell ref="I41:I43"/>
    <mergeCell ref="A35:A37"/>
    <mergeCell ref="C35:C37"/>
    <mergeCell ref="D35:D37"/>
    <mergeCell ref="A38:A40"/>
    <mergeCell ref="C38:C40"/>
    <mergeCell ref="D38:D40"/>
    <mergeCell ref="B49:B51"/>
    <mergeCell ref="A49:A51"/>
    <mergeCell ref="C49:C51"/>
    <mergeCell ref="A41:A43"/>
    <mergeCell ref="C41:C43"/>
    <mergeCell ref="D41:D43"/>
    <mergeCell ref="A87:J87"/>
    <mergeCell ref="A88:A91"/>
    <mergeCell ref="B88:B91"/>
    <mergeCell ref="C88:C91"/>
    <mergeCell ref="A44:A46"/>
    <mergeCell ref="C44:C46"/>
    <mergeCell ref="D44:D46"/>
    <mergeCell ref="A76:A77"/>
    <mergeCell ref="B76:B77"/>
    <mergeCell ref="C76:C77"/>
    <mergeCell ref="A105:A107"/>
    <mergeCell ref="B105:B107"/>
    <mergeCell ref="C105:C107"/>
    <mergeCell ref="A108:J108"/>
    <mergeCell ref="A92:A97"/>
    <mergeCell ref="B92:B97"/>
    <mergeCell ref="C92:C97"/>
    <mergeCell ref="A98:A103"/>
    <mergeCell ref="B98:B103"/>
    <mergeCell ref="C98:C103"/>
    <mergeCell ref="I151:I152"/>
    <mergeCell ref="A176:C176"/>
    <mergeCell ref="D181:E181"/>
    <mergeCell ref="D182:E182"/>
    <mergeCell ref="A124:A126"/>
    <mergeCell ref="B124:B126"/>
    <mergeCell ref="C124:C126"/>
    <mergeCell ref="A151:A152"/>
    <mergeCell ref="B151:B1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7"/>
  <sheetViews>
    <sheetView zoomScalePageLayoutView="0" workbookViewId="0" topLeftCell="A32">
      <selection activeCell="M50" sqref="M50"/>
    </sheetView>
  </sheetViews>
  <sheetFormatPr defaultColWidth="9.140625" defaultRowHeight="12.75"/>
  <cols>
    <col min="1" max="1" width="5.57421875" style="0" customWidth="1"/>
    <col min="2" max="2" width="36.8515625" style="0" customWidth="1"/>
    <col min="4" max="4" width="11.421875" style="0" customWidth="1"/>
    <col min="6" max="6" width="9.57421875" style="0" customWidth="1"/>
    <col min="7" max="7" width="4.28125" style="0" customWidth="1"/>
    <col min="8" max="8" width="8.140625" style="0" customWidth="1"/>
    <col min="9" max="9" width="5.00390625" style="0" customWidth="1"/>
    <col min="11" max="11" width="4.7109375" style="0" customWidth="1"/>
    <col min="13" max="13" width="4.8515625" style="0" customWidth="1"/>
  </cols>
  <sheetData>
    <row r="3" spans="1:6" ht="12.75">
      <c r="A3" s="175" t="s">
        <v>210</v>
      </c>
      <c r="B3" s="177" t="s">
        <v>211</v>
      </c>
      <c r="C3" s="179" t="s">
        <v>212</v>
      </c>
      <c r="D3" s="173" t="s">
        <v>213</v>
      </c>
      <c r="E3" s="173" t="s">
        <v>214</v>
      </c>
      <c r="F3" s="173" t="s">
        <v>215</v>
      </c>
    </row>
    <row r="4" spans="1:6" ht="36" customHeight="1">
      <c r="A4" s="176"/>
      <c r="B4" s="178"/>
      <c r="C4" s="180"/>
      <c r="D4" s="174"/>
      <c r="E4" s="174"/>
      <c r="F4" s="174"/>
    </row>
    <row r="5" spans="1:14" ht="12.75">
      <c r="A5" s="66">
        <v>1</v>
      </c>
      <c r="B5" s="67" t="s">
        <v>216</v>
      </c>
      <c r="C5" s="68">
        <v>48</v>
      </c>
      <c r="D5" s="69">
        <v>88.8</v>
      </c>
      <c r="E5" s="69">
        <f aca="true" t="shared" si="0" ref="E5:E37">D5*C5</f>
        <v>4262.4</v>
      </c>
      <c r="F5" s="70">
        <f>E5*1.24</f>
        <v>5285.375999999999</v>
      </c>
      <c r="G5">
        <v>3</v>
      </c>
      <c r="H5">
        <f>G5*D5*1.24</f>
        <v>330.33599999999996</v>
      </c>
      <c r="J5">
        <f>I5*D5*1.24</f>
        <v>0</v>
      </c>
      <c r="K5">
        <v>10</v>
      </c>
      <c r="L5">
        <f>K5*D5*1.24</f>
        <v>1101.12</v>
      </c>
      <c r="N5">
        <f>M5*D5*1.24</f>
        <v>0</v>
      </c>
    </row>
    <row r="6" spans="1:14" ht="12.75">
      <c r="A6" s="71">
        <v>2</v>
      </c>
      <c r="B6" s="67" t="s">
        <v>217</v>
      </c>
      <c r="C6" s="68">
        <v>3</v>
      </c>
      <c r="D6" s="69">
        <v>304</v>
      </c>
      <c r="E6" s="69">
        <f t="shared" si="0"/>
        <v>912</v>
      </c>
      <c r="F6" s="70">
        <f aca="true" t="shared" si="1" ref="F6:F37">E6*1.24</f>
        <v>1130.8799999999999</v>
      </c>
      <c r="H6">
        <f aca="true" t="shared" si="2" ref="H6:H44">G6*D6*1.24</f>
        <v>0</v>
      </c>
      <c r="J6">
        <f aca="true" t="shared" si="3" ref="J6:J44">I6*D6*1.24</f>
        <v>0</v>
      </c>
      <c r="L6">
        <f aca="true" t="shared" si="4" ref="L6:L44">K6*D6*1.24</f>
        <v>0</v>
      </c>
      <c r="N6">
        <f aca="true" t="shared" si="5" ref="N6:N44">M6*D6*1.24</f>
        <v>0</v>
      </c>
    </row>
    <row r="7" spans="1:14" ht="12.75">
      <c r="A7" s="66">
        <v>3</v>
      </c>
      <c r="B7" s="67" t="s">
        <v>218</v>
      </c>
      <c r="C7" s="72">
        <v>1</v>
      </c>
      <c r="D7" s="69">
        <v>305.6</v>
      </c>
      <c r="E7" s="69">
        <f t="shared" si="0"/>
        <v>305.6</v>
      </c>
      <c r="F7" s="70">
        <f t="shared" si="1"/>
        <v>378.944</v>
      </c>
      <c r="H7">
        <f t="shared" si="2"/>
        <v>0</v>
      </c>
      <c r="J7">
        <f t="shared" si="3"/>
        <v>0</v>
      </c>
      <c r="L7">
        <f t="shared" si="4"/>
        <v>0</v>
      </c>
      <c r="N7">
        <f t="shared" si="5"/>
        <v>0</v>
      </c>
    </row>
    <row r="8" spans="1:14" ht="12.75">
      <c r="A8" s="71">
        <v>4</v>
      </c>
      <c r="B8" s="67" t="s">
        <v>219</v>
      </c>
      <c r="C8" s="72">
        <v>1</v>
      </c>
      <c r="D8" s="69">
        <v>305.6</v>
      </c>
      <c r="E8" s="69">
        <f t="shared" si="0"/>
        <v>305.6</v>
      </c>
      <c r="F8" s="70">
        <f t="shared" si="1"/>
        <v>378.944</v>
      </c>
      <c r="H8">
        <f t="shared" si="2"/>
        <v>0</v>
      </c>
      <c r="J8">
        <f t="shared" si="3"/>
        <v>0</v>
      </c>
      <c r="L8">
        <f t="shared" si="4"/>
        <v>0</v>
      </c>
      <c r="N8">
        <f t="shared" si="5"/>
        <v>0</v>
      </c>
    </row>
    <row r="9" spans="1:14" ht="12.75">
      <c r="A9" s="66">
        <v>5</v>
      </c>
      <c r="B9" s="73" t="s">
        <v>220</v>
      </c>
      <c r="C9" s="68">
        <v>5</v>
      </c>
      <c r="D9" s="69">
        <v>200</v>
      </c>
      <c r="E9" s="69">
        <f t="shared" si="0"/>
        <v>1000</v>
      </c>
      <c r="F9" s="70">
        <f t="shared" si="1"/>
        <v>1240</v>
      </c>
      <c r="G9">
        <v>2</v>
      </c>
      <c r="H9">
        <f t="shared" si="2"/>
        <v>496</v>
      </c>
      <c r="J9">
        <f t="shared" si="3"/>
        <v>0</v>
      </c>
      <c r="K9">
        <v>2</v>
      </c>
      <c r="L9">
        <f t="shared" si="4"/>
        <v>496</v>
      </c>
      <c r="N9">
        <f t="shared" si="5"/>
        <v>0</v>
      </c>
    </row>
    <row r="10" spans="1:14" ht="12.75">
      <c r="A10" s="71">
        <v>6</v>
      </c>
      <c r="B10" s="67" t="s">
        <v>221</v>
      </c>
      <c r="C10" s="68">
        <v>9</v>
      </c>
      <c r="D10" s="69">
        <v>144.2</v>
      </c>
      <c r="E10" s="69">
        <f t="shared" si="0"/>
        <v>1297.8</v>
      </c>
      <c r="F10" s="70">
        <f t="shared" si="1"/>
        <v>1609.272</v>
      </c>
      <c r="H10">
        <f t="shared" si="2"/>
        <v>0</v>
      </c>
      <c r="J10">
        <f t="shared" si="3"/>
        <v>0</v>
      </c>
      <c r="L10">
        <f t="shared" si="4"/>
        <v>0</v>
      </c>
      <c r="N10">
        <f t="shared" si="5"/>
        <v>0</v>
      </c>
    </row>
    <row r="11" spans="1:14" ht="12.75">
      <c r="A11" s="66">
        <v>7</v>
      </c>
      <c r="B11" s="67" t="s">
        <v>222</v>
      </c>
      <c r="C11" s="68">
        <v>38</v>
      </c>
      <c r="D11" s="69">
        <v>208.6</v>
      </c>
      <c r="E11" s="69">
        <f t="shared" si="0"/>
        <v>7926.8</v>
      </c>
      <c r="F11" s="70">
        <f t="shared" si="1"/>
        <v>9829.232</v>
      </c>
      <c r="G11">
        <v>2</v>
      </c>
      <c r="H11">
        <f t="shared" si="2"/>
        <v>517.328</v>
      </c>
      <c r="J11">
        <f t="shared" si="3"/>
        <v>0</v>
      </c>
      <c r="K11">
        <v>8</v>
      </c>
      <c r="L11">
        <f t="shared" si="4"/>
        <v>2069.312</v>
      </c>
      <c r="N11">
        <f t="shared" si="5"/>
        <v>0</v>
      </c>
    </row>
    <row r="12" spans="1:14" ht="12.75">
      <c r="A12" s="71">
        <v>8</v>
      </c>
      <c r="B12" s="67" t="s">
        <v>223</v>
      </c>
      <c r="C12" s="72">
        <v>10</v>
      </c>
      <c r="D12" s="69">
        <v>212.6</v>
      </c>
      <c r="E12" s="69">
        <f t="shared" si="0"/>
        <v>2126</v>
      </c>
      <c r="F12" s="70">
        <f t="shared" si="1"/>
        <v>2636.24</v>
      </c>
      <c r="G12">
        <v>2</v>
      </c>
      <c r="H12">
        <f t="shared" si="2"/>
        <v>527.2479999999999</v>
      </c>
      <c r="J12">
        <f t="shared" si="3"/>
        <v>0</v>
      </c>
      <c r="K12">
        <v>2</v>
      </c>
      <c r="L12">
        <f t="shared" si="4"/>
        <v>527.2479999999999</v>
      </c>
      <c r="N12">
        <f t="shared" si="5"/>
        <v>0</v>
      </c>
    </row>
    <row r="13" spans="1:14" ht="12.75">
      <c r="A13" s="66">
        <v>9</v>
      </c>
      <c r="B13" s="67" t="s">
        <v>224</v>
      </c>
      <c r="C13" s="72">
        <v>10</v>
      </c>
      <c r="D13" s="69">
        <v>212.6</v>
      </c>
      <c r="E13" s="69">
        <f t="shared" si="0"/>
        <v>2126</v>
      </c>
      <c r="F13" s="70">
        <f t="shared" si="1"/>
        <v>2636.24</v>
      </c>
      <c r="G13">
        <v>2</v>
      </c>
      <c r="H13">
        <f t="shared" si="2"/>
        <v>527.2479999999999</v>
      </c>
      <c r="J13">
        <f t="shared" si="3"/>
        <v>0</v>
      </c>
      <c r="K13">
        <v>2</v>
      </c>
      <c r="L13">
        <f t="shared" si="4"/>
        <v>527.2479999999999</v>
      </c>
      <c r="N13">
        <f t="shared" si="5"/>
        <v>0</v>
      </c>
    </row>
    <row r="14" spans="1:14" ht="12.75">
      <c r="A14" s="71">
        <v>10</v>
      </c>
      <c r="B14" s="67" t="s">
        <v>225</v>
      </c>
      <c r="C14" s="72">
        <v>10</v>
      </c>
      <c r="D14" s="69">
        <v>212.6</v>
      </c>
      <c r="E14" s="69">
        <f t="shared" si="0"/>
        <v>2126</v>
      </c>
      <c r="F14" s="70">
        <f t="shared" si="1"/>
        <v>2636.24</v>
      </c>
      <c r="G14">
        <v>2</v>
      </c>
      <c r="H14">
        <f t="shared" si="2"/>
        <v>527.2479999999999</v>
      </c>
      <c r="J14">
        <f t="shared" si="3"/>
        <v>0</v>
      </c>
      <c r="K14">
        <v>2</v>
      </c>
      <c r="L14">
        <f t="shared" si="4"/>
        <v>527.2479999999999</v>
      </c>
      <c r="N14">
        <f t="shared" si="5"/>
        <v>0</v>
      </c>
    </row>
    <row r="15" spans="1:14" ht="12.75">
      <c r="A15" s="66">
        <v>11</v>
      </c>
      <c r="B15" s="67" t="s">
        <v>226</v>
      </c>
      <c r="C15" s="68">
        <v>4</v>
      </c>
      <c r="D15" s="69">
        <v>89.6</v>
      </c>
      <c r="E15" s="69">
        <f t="shared" si="0"/>
        <v>358.4</v>
      </c>
      <c r="F15" s="70">
        <f t="shared" si="1"/>
        <v>444.416</v>
      </c>
      <c r="G15">
        <v>2</v>
      </c>
      <c r="H15">
        <f t="shared" si="2"/>
        <v>222.208</v>
      </c>
      <c r="J15">
        <f t="shared" si="3"/>
        <v>0</v>
      </c>
      <c r="K15">
        <v>2</v>
      </c>
      <c r="L15">
        <f t="shared" si="4"/>
        <v>222.208</v>
      </c>
      <c r="N15">
        <f t="shared" si="5"/>
        <v>0</v>
      </c>
    </row>
    <row r="16" spans="1:14" ht="24">
      <c r="A16" s="71">
        <v>12</v>
      </c>
      <c r="B16" s="67" t="s">
        <v>227</v>
      </c>
      <c r="C16" s="68">
        <v>10</v>
      </c>
      <c r="D16" s="69">
        <v>54.4</v>
      </c>
      <c r="E16" s="69">
        <f t="shared" si="0"/>
        <v>544</v>
      </c>
      <c r="F16" s="70">
        <f t="shared" si="1"/>
        <v>674.56</v>
      </c>
      <c r="G16">
        <v>3</v>
      </c>
      <c r="H16">
        <f t="shared" si="2"/>
        <v>202.368</v>
      </c>
      <c r="J16">
        <f t="shared" si="3"/>
        <v>0</v>
      </c>
      <c r="L16">
        <f t="shared" si="4"/>
        <v>0</v>
      </c>
      <c r="N16">
        <f t="shared" si="5"/>
        <v>0</v>
      </c>
    </row>
    <row r="17" spans="1:14" ht="24">
      <c r="A17" s="66">
        <v>13</v>
      </c>
      <c r="B17" s="67" t="s">
        <v>228</v>
      </c>
      <c r="C17" s="68">
        <v>15</v>
      </c>
      <c r="D17" s="69">
        <v>26.4</v>
      </c>
      <c r="E17" s="69">
        <f t="shared" si="0"/>
        <v>396</v>
      </c>
      <c r="F17" s="70">
        <f t="shared" si="1"/>
        <v>491.04</v>
      </c>
      <c r="G17">
        <v>3</v>
      </c>
      <c r="H17">
        <f t="shared" si="2"/>
        <v>98.20799999999998</v>
      </c>
      <c r="J17">
        <f t="shared" si="3"/>
        <v>0</v>
      </c>
      <c r="K17">
        <v>2</v>
      </c>
      <c r="L17">
        <f t="shared" si="4"/>
        <v>65.472</v>
      </c>
      <c r="N17">
        <f t="shared" si="5"/>
        <v>0</v>
      </c>
    </row>
    <row r="18" spans="1:14" ht="12.75">
      <c r="A18" s="71">
        <v>14</v>
      </c>
      <c r="B18" s="67" t="s">
        <v>229</v>
      </c>
      <c r="C18" s="68">
        <v>4</v>
      </c>
      <c r="D18" s="69">
        <v>48</v>
      </c>
      <c r="E18" s="69">
        <f t="shared" si="0"/>
        <v>192</v>
      </c>
      <c r="F18" s="70">
        <f t="shared" si="1"/>
        <v>238.07999999999998</v>
      </c>
      <c r="G18">
        <v>4</v>
      </c>
      <c r="H18">
        <f t="shared" si="2"/>
        <v>238.07999999999998</v>
      </c>
      <c r="J18">
        <f t="shared" si="3"/>
        <v>0</v>
      </c>
      <c r="L18">
        <f t="shared" si="4"/>
        <v>0</v>
      </c>
      <c r="N18">
        <f t="shared" si="5"/>
        <v>0</v>
      </c>
    </row>
    <row r="19" spans="1:14" ht="12.75">
      <c r="A19" s="66">
        <v>15</v>
      </c>
      <c r="B19" s="67" t="s">
        <v>230</v>
      </c>
      <c r="C19" s="68">
        <v>28</v>
      </c>
      <c r="D19" s="69">
        <v>370.58</v>
      </c>
      <c r="E19" s="69">
        <f t="shared" si="0"/>
        <v>10376.24</v>
      </c>
      <c r="F19" s="70">
        <f t="shared" si="1"/>
        <v>12866.5376</v>
      </c>
      <c r="H19">
        <f t="shared" si="2"/>
        <v>0</v>
      </c>
      <c r="J19">
        <f t="shared" si="3"/>
        <v>0</v>
      </c>
      <c r="K19">
        <v>3</v>
      </c>
      <c r="L19">
        <f t="shared" si="4"/>
        <v>1378.5576</v>
      </c>
      <c r="N19">
        <f t="shared" si="5"/>
        <v>0</v>
      </c>
    </row>
    <row r="20" spans="1:14" ht="12.75">
      <c r="A20" s="71">
        <v>16</v>
      </c>
      <c r="B20" s="67" t="s">
        <v>231</v>
      </c>
      <c r="C20" s="72">
        <v>13</v>
      </c>
      <c r="D20" s="69">
        <v>409.6</v>
      </c>
      <c r="E20" s="69">
        <f t="shared" si="0"/>
        <v>5324.8</v>
      </c>
      <c r="F20" s="70">
        <f t="shared" si="1"/>
        <v>6602.752</v>
      </c>
      <c r="H20">
        <f t="shared" si="2"/>
        <v>0</v>
      </c>
      <c r="J20">
        <f t="shared" si="3"/>
        <v>0</v>
      </c>
      <c r="L20">
        <f t="shared" si="4"/>
        <v>0</v>
      </c>
      <c r="N20">
        <f t="shared" si="5"/>
        <v>0</v>
      </c>
    </row>
    <row r="21" spans="1:14" ht="12.75">
      <c r="A21" s="66">
        <v>17</v>
      </c>
      <c r="B21" s="67" t="s">
        <v>232</v>
      </c>
      <c r="C21" s="72">
        <v>13</v>
      </c>
      <c r="D21" s="69">
        <v>409.6</v>
      </c>
      <c r="E21" s="69">
        <f t="shared" si="0"/>
        <v>5324.8</v>
      </c>
      <c r="F21" s="70">
        <f t="shared" si="1"/>
        <v>6602.752</v>
      </c>
      <c r="H21">
        <f t="shared" si="2"/>
        <v>0</v>
      </c>
      <c r="J21">
        <f t="shared" si="3"/>
        <v>0</v>
      </c>
      <c r="K21">
        <v>2</v>
      </c>
      <c r="L21">
        <f t="shared" si="4"/>
        <v>1015.808</v>
      </c>
      <c r="N21">
        <f t="shared" si="5"/>
        <v>0</v>
      </c>
    </row>
    <row r="22" spans="1:14" ht="12.75">
      <c r="A22" s="71">
        <v>18</v>
      </c>
      <c r="B22" s="67" t="s">
        <v>233</v>
      </c>
      <c r="C22" s="72">
        <v>13</v>
      </c>
      <c r="D22" s="69">
        <v>409.6</v>
      </c>
      <c r="E22" s="69">
        <f t="shared" si="0"/>
        <v>5324.8</v>
      </c>
      <c r="F22" s="70">
        <f t="shared" si="1"/>
        <v>6602.752</v>
      </c>
      <c r="H22">
        <f t="shared" si="2"/>
        <v>0</v>
      </c>
      <c r="J22">
        <f t="shared" si="3"/>
        <v>0</v>
      </c>
      <c r="K22">
        <v>2</v>
      </c>
      <c r="L22">
        <f t="shared" si="4"/>
        <v>1015.808</v>
      </c>
      <c r="N22">
        <f t="shared" si="5"/>
        <v>0</v>
      </c>
    </row>
    <row r="23" spans="1:14" ht="12.75">
      <c r="A23" s="66">
        <v>19</v>
      </c>
      <c r="B23" s="67" t="s">
        <v>234</v>
      </c>
      <c r="C23" s="68">
        <v>8</v>
      </c>
      <c r="D23" s="69">
        <v>78.2</v>
      </c>
      <c r="E23" s="69">
        <f t="shared" si="0"/>
        <v>625.6</v>
      </c>
      <c r="F23" s="70">
        <f t="shared" si="1"/>
        <v>775.744</v>
      </c>
      <c r="H23">
        <f t="shared" si="2"/>
        <v>0</v>
      </c>
      <c r="J23">
        <f t="shared" si="3"/>
        <v>0</v>
      </c>
      <c r="L23">
        <f t="shared" si="4"/>
        <v>0</v>
      </c>
      <c r="N23">
        <f t="shared" si="5"/>
        <v>0</v>
      </c>
    </row>
    <row r="24" spans="1:14" ht="24">
      <c r="A24" s="71">
        <v>20</v>
      </c>
      <c r="B24" s="67" t="s">
        <v>235</v>
      </c>
      <c r="C24" s="68">
        <v>2</v>
      </c>
      <c r="D24" s="69">
        <v>228.8</v>
      </c>
      <c r="E24" s="69">
        <f t="shared" si="0"/>
        <v>457.6</v>
      </c>
      <c r="F24" s="70">
        <f t="shared" si="1"/>
        <v>567.424</v>
      </c>
      <c r="H24">
        <f t="shared" si="2"/>
        <v>0</v>
      </c>
      <c r="J24">
        <f t="shared" si="3"/>
        <v>0</v>
      </c>
      <c r="L24">
        <f t="shared" si="4"/>
        <v>0</v>
      </c>
      <c r="N24">
        <f t="shared" si="5"/>
        <v>0</v>
      </c>
    </row>
    <row r="25" spans="1:14" ht="24">
      <c r="A25" s="66">
        <v>21</v>
      </c>
      <c r="B25" s="67" t="s">
        <v>236</v>
      </c>
      <c r="C25" s="72">
        <v>2</v>
      </c>
      <c r="D25" s="69">
        <v>229.2</v>
      </c>
      <c r="E25" s="69">
        <f t="shared" si="0"/>
        <v>458.4</v>
      </c>
      <c r="F25" s="70">
        <f t="shared" si="1"/>
        <v>568.4159999999999</v>
      </c>
      <c r="H25">
        <f t="shared" si="2"/>
        <v>0</v>
      </c>
      <c r="J25">
        <f t="shared" si="3"/>
        <v>0</v>
      </c>
      <c r="L25">
        <f t="shared" si="4"/>
        <v>0</v>
      </c>
      <c r="N25">
        <f t="shared" si="5"/>
        <v>0</v>
      </c>
    </row>
    <row r="26" spans="1:14" ht="24">
      <c r="A26" s="71">
        <v>22</v>
      </c>
      <c r="B26" s="67" t="s">
        <v>237</v>
      </c>
      <c r="C26" s="72">
        <v>2</v>
      </c>
      <c r="D26" s="69">
        <v>229.2</v>
      </c>
      <c r="E26" s="69">
        <f t="shared" si="0"/>
        <v>458.4</v>
      </c>
      <c r="F26" s="70">
        <f t="shared" si="1"/>
        <v>568.4159999999999</v>
      </c>
      <c r="H26">
        <f t="shared" si="2"/>
        <v>0</v>
      </c>
      <c r="J26">
        <f t="shared" si="3"/>
        <v>0</v>
      </c>
      <c r="L26">
        <f t="shared" si="4"/>
        <v>0</v>
      </c>
      <c r="N26">
        <f t="shared" si="5"/>
        <v>0</v>
      </c>
    </row>
    <row r="27" spans="1:14" ht="24">
      <c r="A27" s="66">
        <v>23</v>
      </c>
      <c r="B27" s="67" t="s">
        <v>238</v>
      </c>
      <c r="C27" s="72">
        <v>2</v>
      </c>
      <c r="D27" s="69">
        <v>229.2</v>
      </c>
      <c r="E27" s="69">
        <f t="shared" si="0"/>
        <v>458.4</v>
      </c>
      <c r="F27" s="70">
        <f t="shared" si="1"/>
        <v>568.4159999999999</v>
      </c>
      <c r="H27">
        <f t="shared" si="2"/>
        <v>0</v>
      </c>
      <c r="J27">
        <f t="shared" si="3"/>
        <v>0</v>
      </c>
      <c r="L27">
        <f t="shared" si="4"/>
        <v>0</v>
      </c>
      <c r="N27">
        <f t="shared" si="5"/>
        <v>0</v>
      </c>
    </row>
    <row r="28" spans="1:14" ht="12.75">
      <c r="A28" s="71">
        <v>24</v>
      </c>
      <c r="B28" s="67" t="s">
        <v>239</v>
      </c>
      <c r="C28" s="68">
        <v>8</v>
      </c>
      <c r="D28" s="69">
        <v>202.6</v>
      </c>
      <c r="E28" s="69">
        <f t="shared" si="0"/>
        <v>1620.8</v>
      </c>
      <c r="F28" s="70">
        <f t="shared" si="1"/>
        <v>2009.792</v>
      </c>
      <c r="H28">
        <f t="shared" si="2"/>
        <v>0</v>
      </c>
      <c r="J28">
        <f t="shared" si="3"/>
        <v>0</v>
      </c>
      <c r="L28">
        <f t="shared" si="4"/>
        <v>0</v>
      </c>
      <c r="N28">
        <f t="shared" si="5"/>
        <v>0</v>
      </c>
    </row>
    <row r="29" spans="1:14" ht="12.75">
      <c r="A29" s="66">
        <v>25</v>
      </c>
      <c r="B29" s="73" t="s">
        <v>240</v>
      </c>
      <c r="C29" s="68">
        <v>3</v>
      </c>
      <c r="D29" s="69">
        <v>204</v>
      </c>
      <c r="E29" s="69">
        <f t="shared" si="0"/>
        <v>612</v>
      </c>
      <c r="F29" s="70">
        <f t="shared" si="1"/>
        <v>758.88</v>
      </c>
      <c r="H29">
        <f t="shared" si="2"/>
        <v>0</v>
      </c>
      <c r="J29">
        <f t="shared" si="3"/>
        <v>0</v>
      </c>
      <c r="L29">
        <f t="shared" si="4"/>
        <v>0</v>
      </c>
      <c r="N29">
        <f t="shared" si="5"/>
        <v>0</v>
      </c>
    </row>
    <row r="30" spans="1:14" ht="12.75">
      <c r="A30" s="71">
        <v>26</v>
      </c>
      <c r="B30" s="73" t="s">
        <v>241</v>
      </c>
      <c r="C30" s="68">
        <v>3</v>
      </c>
      <c r="D30" s="69">
        <v>204</v>
      </c>
      <c r="E30" s="69">
        <f t="shared" si="0"/>
        <v>612</v>
      </c>
      <c r="F30" s="70">
        <f t="shared" si="1"/>
        <v>758.88</v>
      </c>
      <c r="H30">
        <f t="shared" si="2"/>
        <v>0</v>
      </c>
      <c r="J30">
        <f t="shared" si="3"/>
        <v>0</v>
      </c>
      <c r="L30">
        <f t="shared" si="4"/>
        <v>0</v>
      </c>
      <c r="N30">
        <f t="shared" si="5"/>
        <v>0</v>
      </c>
    </row>
    <row r="31" spans="1:14" ht="12.75">
      <c r="A31" s="66">
        <v>27</v>
      </c>
      <c r="B31" s="73" t="s">
        <v>242</v>
      </c>
      <c r="C31" s="68">
        <v>3</v>
      </c>
      <c r="D31" s="69">
        <v>204</v>
      </c>
      <c r="E31" s="69">
        <f t="shared" si="0"/>
        <v>612</v>
      </c>
      <c r="F31" s="70">
        <f t="shared" si="1"/>
        <v>758.88</v>
      </c>
      <c r="H31">
        <f t="shared" si="2"/>
        <v>0</v>
      </c>
      <c r="J31">
        <f t="shared" si="3"/>
        <v>0</v>
      </c>
      <c r="L31">
        <f t="shared" si="4"/>
        <v>0</v>
      </c>
      <c r="N31">
        <f t="shared" si="5"/>
        <v>0</v>
      </c>
    </row>
    <row r="32" spans="1:14" ht="12.75">
      <c r="A32" s="71">
        <v>28</v>
      </c>
      <c r="B32" s="67" t="s">
        <v>243</v>
      </c>
      <c r="C32" s="68">
        <v>2</v>
      </c>
      <c r="D32" s="69">
        <v>328.4</v>
      </c>
      <c r="E32" s="69">
        <f t="shared" si="0"/>
        <v>656.8</v>
      </c>
      <c r="F32" s="70">
        <f t="shared" si="1"/>
        <v>814.4319999999999</v>
      </c>
      <c r="H32">
        <f t="shared" si="2"/>
        <v>0</v>
      </c>
      <c r="J32">
        <f t="shared" si="3"/>
        <v>0</v>
      </c>
      <c r="L32">
        <f t="shared" si="4"/>
        <v>0</v>
      </c>
      <c r="N32">
        <f t="shared" si="5"/>
        <v>0</v>
      </c>
    </row>
    <row r="33" spans="1:14" ht="12.75">
      <c r="A33" s="66">
        <v>29</v>
      </c>
      <c r="B33" s="67" t="s">
        <v>244</v>
      </c>
      <c r="C33" s="72">
        <v>2</v>
      </c>
      <c r="D33" s="69">
        <v>339.6</v>
      </c>
      <c r="E33" s="69">
        <f t="shared" si="0"/>
        <v>679.2</v>
      </c>
      <c r="F33" s="70">
        <f t="shared" si="1"/>
        <v>842.2080000000001</v>
      </c>
      <c r="H33">
        <f t="shared" si="2"/>
        <v>0</v>
      </c>
      <c r="J33">
        <f t="shared" si="3"/>
        <v>0</v>
      </c>
      <c r="L33">
        <f t="shared" si="4"/>
        <v>0</v>
      </c>
      <c r="N33">
        <f t="shared" si="5"/>
        <v>0</v>
      </c>
    </row>
    <row r="34" spans="1:14" ht="12.75">
      <c r="A34" s="71">
        <v>30</v>
      </c>
      <c r="B34" s="67" t="s">
        <v>245</v>
      </c>
      <c r="C34" s="72">
        <v>2</v>
      </c>
      <c r="D34" s="69">
        <v>339.6</v>
      </c>
      <c r="E34" s="69">
        <f t="shared" si="0"/>
        <v>679.2</v>
      </c>
      <c r="F34" s="70">
        <f t="shared" si="1"/>
        <v>842.2080000000001</v>
      </c>
      <c r="H34">
        <f t="shared" si="2"/>
        <v>0</v>
      </c>
      <c r="J34">
        <f t="shared" si="3"/>
        <v>0</v>
      </c>
      <c r="L34">
        <f t="shared" si="4"/>
        <v>0</v>
      </c>
      <c r="N34">
        <f t="shared" si="5"/>
        <v>0</v>
      </c>
    </row>
    <row r="35" spans="1:14" ht="12.75">
      <c r="A35" s="66">
        <v>31</v>
      </c>
      <c r="B35" s="67" t="s">
        <v>246</v>
      </c>
      <c r="C35" s="72">
        <v>2</v>
      </c>
      <c r="D35" s="69">
        <v>339.6</v>
      </c>
      <c r="E35" s="69">
        <f t="shared" si="0"/>
        <v>679.2</v>
      </c>
      <c r="F35" s="70">
        <f t="shared" si="1"/>
        <v>842.2080000000001</v>
      </c>
      <c r="H35">
        <f t="shared" si="2"/>
        <v>0</v>
      </c>
      <c r="J35">
        <f t="shared" si="3"/>
        <v>0</v>
      </c>
      <c r="L35">
        <f t="shared" si="4"/>
        <v>0</v>
      </c>
      <c r="N35">
        <f t="shared" si="5"/>
        <v>0</v>
      </c>
    </row>
    <row r="36" spans="1:14" ht="12.75">
      <c r="A36" s="71">
        <v>32</v>
      </c>
      <c r="B36" s="67" t="s">
        <v>247</v>
      </c>
      <c r="C36" s="68">
        <v>4</v>
      </c>
      <c r="D36" s="69">
        <v>778.2</v>
      </c>
      <c r="E36" s="69">
        <f t="shared" si="0"/>
        <v>3112.8</v>
      </c>
      <c r="F36" s="70">
        <f t="shared" si="1"/>
        <v>3859.8720000000003</v>
      </c>
      <c r="G36">
        <v>2</v>
      </c>
      <c r="H36">
        <f t="shared" si="2"/>
        <v>1929.9360000000001</v>
      </c>
      <c r="J36">
        <f t="shared" si="3"/>
        <v>0</v>
      </c>
      <c r="L36">
        <f t="shared" si="4"/>
        <v>0</v>
      </c>
      <c r="N36">
        <f t="shared" si="5"/>
        <v>0</v>
      </c>
    </row>
    <row r="37" spans="1:14" ht="12.75">
      <c r="A37" s="66">
        <v>33</v>
      </c>
      <c r="B37" s="67" t="s">
        <v>248</v>
      </c>
      <c r="C37" s="68">
        <v>27</v>
      </c>
      <c r="D37" s="69">
        <v>99.6</v>
      </c>
      <c r="E37" s="69">
        <f t="shared" si="0"/>
        <v>2689.2</v>
      </c>
      <c r="F37" s="70">
        <f t="shared" si="1"/>
        <v>3334.6079999999997</v>
      </c>
      <c r="G37">
        <v>3</v>
      </c>
      <c r="H37">
        <f t="shared" si="2"/>
        <v>370.51199999999994</v>
      </c>
      <c r="J37">
        <f t="shared" si="3"/>
        <v>0</v>
      </c>
      <c r="K37">
        <v>9</v>
      </c>
      <c r="L37">
        <f t="shared" si="4"/>
        <v>1111.536</v>
      </c>
      <c r="N37">
        <f t="shared" si="5"/>
        <v>0</v>
      </c>
    </row>
    <row r="38" spans="1:14" ht="12.75">
      <c r="A38" s="74">
        <v>1</v>
      </c>
      <c r="B38" s="75" t="s">
        <v>249</v>
      </c>
      <c r="C38" s="76">
        <v>4</v>
      </c>
      <c r="D38" s="77">
        <v>304.76</v>
      </c>
      <c r="E38" s="77">
        <v>1219.04</v>
      </c>
      <c r="F38" s="79">
        <v>1511.6096</v>
      </c>
      <c r="H38">
        <f t="shared" si="2"/>
        <v>0</v>
      </c>
      <c r="J38">
        <f t="shared" si="3"/>
        <v>0</v>
      </c>
      <c r="L38">
        <f t="shared" si="4"/>
        <v>0</v>
      </c>
      <c r="N38">
        <f t="shared" si="5"/>
        <v>0</v>
      </c>
    </row>
    <row r="39" spans="1:14" ht="12.75">
      <c r="A39" s="74">
        <v>2</v>
      </c>
      <c r="B39" s="75" t="s">
        <v>250</v>
      </c>
      <c r="C39" s="76">
        <v>8</v>
      </c>
      <c r="D39" s="77">
        <v>23.81</v>
      </c>
      <c r="E39" s="77">
        <v>190.48</v>
      </c>
      <c r="F39" s="79">
        <v>236.1952</v>
      </c>
      <c r="H39">
        <f t="shared" si="2"/>
        <v>0</v>
      </c>
      <c r="J39">
        <f t="shared" si="3"/>
        <v>0</v>
      </c>
      <c r="L39">
        <f t="shared" si="4"/>
        <v>0</v>
      </c>
      <c r="N39">
        <f t="shared" si="5"/>
        <v>0</v>
      </c>
    </row>
    <row r="40" spans="1:14" ht="12.75">
      <c r="A40" s="74">
        <v>3</v>
      </c>
      <c r="B40" s="75" t="s">
        <v>251</v>
      </c>
      <c r="C40" s="76">
        <v>100</v>
      </c>
      <c r="D40" s="77">
        <v>366.9</v>
      </c>
      <c r="E40" s="77">
        <v>36690</v>
      </c>
      <c r="F40" s="79">
        <v>45495.6</v>
      </c>
      <c r="H40">
        <f t="shared" si="2"/>
        <v>0</v>
      </c>
      <c r="I40">
        <v>5</v>
      </c>
      <c r="J40">
        <f t="shared" si="3"/>
        <v>2274.78</v>
      </c>
      <c r="L40">
        <f t="shared" si="4"/>
        <v>0</v>
      </c>
      <c r="M40">
        <v>17</v>
      </c>
      <c r="N40">
        <f t="shared" si="5"/>
        <v>7734.251999999999</v>
      </c>
    </row>
    <row r="41" spans="1:14" ht="12.75">
      <c r="A41" s="74">
        <v>4</v>
      </c>
      <c r="B41" s="75" t="s">
        <v>252</v>
      </c>
      <c r="C41" s="76">
        <v>12</v>
      </c>
      <c r="D41" s="77">
        <v>571.43</v>
      </c>
      <c r="E41" s="77">
        <v>6857.16</v>
      </c>
      <c r="F41" s="79">
        <v>8502.8784</v>
      </c>
      <c r="H41">
        <f t="shared" si="2"/>
        <v>0</v>
      </c>
      <c r="J41">
        <f t="shared" si="3"/>
        <v>0</v>
      </c>
      <c r="L41">
        <f t="shared" si="4"/>
        <v>0</v>
      </c>
      <c r="N41">
        <f t="shared" si="5"/>
        <v>0</v>
      </c>
    </row>
    <row r="42" spans="1:14" ht="25.5">
      <c r="A42" s="74">
        <v>5</v>
      </c>
      <c r="B42" s="75" t="s">
        <v>253</v>
      </c>
      <c r="C42" s="76">
        <v>21</v>
      </c>
      <c r="D42" s="77">
        <v>342.86</v>
      </c>
      <c r="E42" s="77">
        <v>7200.06</v>
      </c>
      <c r="F42" s="79">
        <v>8928.074400000001</v>
      </c>
      <c r="H42">
        <f t="shared" si="2"/>
        <v>0</v>
      </c>
      <c r="I42">
        <v>2</v>
      </c>
      <c r="J42">
        <f t="shared" si="3"/>
        <v>850.2928</v>
      </c>
      <c r="L42">
        <f t="shared" si="4"/>
        <v>0</v>
      </c>
      <c r="M42">
        <v>3</v>
      </c>
      <c r="N42">
        <f t="shared" si="5"/>
        <v>1275.4391999999998</v>
      </c>
    </row>
    <row r="43" spans="1:14" ht="25.5">
      <c r="A43" s="74">
        <v>6</v>
      </c>
      <c r="B43" s="75" t="s">
        <v>254</v>
      </c>
      <c r="C43" s="76">
        <v>8</v>
      </c>
      <c r="D43" s="77">
        <v>361.9</v>
      </c>
      <c r="E43" s="77">
        <v>2895.2</v>
      </c>
      <c r="F43" s="79">
        <v>3590.048</v>
      </c>
      <c r="H43">
        <f t="shared" si="2"/>
        <v>0</v>
      </c>
      <c r="J43">
        <f t="shared" si="3"/>
        <v>0</v>
      </c>
      <c r="L43">
        <f t="shared" si="4"/>
        <v>0</v>
      </c>
      <c r="M43">
        <v>0</v>
      </c>
      <c r="N43">
        <f t="shared" si="5"/>
        <v>0</v>
      </c>
    </row>
    <row r="44" spans="1:14" ht="25.5">
      <c r="A44" s="74">
        <v>7</v>
      </c>
      <c r="B44" s="78" t="s">
        <v>255</v>
      </c>
      <c r="C44" s="76">
        <v>5</v>
      </c>
      <c r="D44" s="77">
        <v>252.38</v>
      </c>
      <c r="E44" s="77">
        <v>1261.9</v>
      </c>
      <c r="F44" s="79">
        <v>1564.756</v>
      </c>
      <c r="H44">
        <f t="shared" si="2"/>
        <v>0</v>
      </c>
      <c r="J44">
        <f t="shared" si="3"/>
        <v>0</v>
      </c>
      <c r="L44">
        <f t="shared" si="4"/>
        <v>0</v>
      </c>
      <c r="M44">
        <v>3</v>
      </c>
      <c r="N44">
        <f t="shared" si="5"/>
        <v>938.8536</v>
      </c>
    </row>
    <row r="45" spans="8:14" ht="12.75">
      <c r="H45">
        <f>SUM(H5:H44)</f>
        <v>5986.72</v>
      </c>
      <c r="J45">
        <f>SUM(J5:J44)</f>
        <v>3125.0728000000004</v>
      </c>
      <c r="L45">
        <f>SUM(L5:L44)</f>
        <v>10057.565599999998</v>
      </c>
      <c r="N45">
        <f>SUM(N5:N44)</f>
        <v>9948.544799999998</v>
      </c>
    </row>
    <row r="47" ht="12.75">
      <c r="L47">
        <f>L45+N45</f>
        <v>20006.110399999998</v>
      </c>
    </row>
  </sheetData>
  <sheetProtection/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6"/>
  <sheetViews>
    <sheetView tabSelected="1" zoomScale="75" zoomScaleNormal="75" zoomScalePageLayoutView="0" workbookViewId="0" topLeftCell="A1">
      <selection activeCell="K174" sqref="K174:K176"/>
    </sheetView>
  </sheetViews>
  <sheetFormatPr defaultColWidth="9.140625" defaultRowHeight="12.75"/>
  <cols>
    <col min="1" max="1" width="9.8515625" style="12" customWidth="1"/>
    <col min="2" max="2" width="5.8515625" style="13" customWidth="1"/>
    <col min="3" max="3" width="53.421875" style="111" customWidth="1"/>
    <col min="4" max="4" width="8.8515625" style="13" hidden="1" customWidth="1"/>
    <col min="5" max="5" width="13.7109375" style="13" hidden="1" customWidth="1"/>
    <col min="6" max="6" width="20.8515625" style="13" customWidth="1"/>
    <col min="7" max="7" width="10.57421875" style="13" hidden="1" customWidth="1"/>
    <col min="8" max="8" width="0" style="13" hidden="1" customWidth="1"/>
    <col min="9" max="9" width="7.8515625" style="13" hidden="1" customWidth="1"/>
    <col min="10" max="10" width="11.7109375" style="13" hidden="1" customWidth="1"/>
    <col min="11" max="11" width="27.421875" style="48" customWidth="1"/>
    <col min="12" max="12" width="13.28125" style="12" hidden="1" customWidth="1"/>
    <col min="13" max="13" width="13.28125" style="88" bestFit="1" customWidth="1"/>
    <col min="14" max="14" width="14.421875" style="12" customWidth="1"/>
    <col min="15" max="16384" width="9.140625" style="12" customWidth="1"/>
  </cols>
  <sheetData>
    <row r="1" spans="1:11" ht="18.75">
      <c r="A1" s="90"/>
      <c r="B1" s="226" t="s">
        <v>462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.75">
      <c r="A2" s="90"/>
      <c r="B2" s="91"/>
      <c r="C2" s="109"/>
      <c r="D2" s="91"/>
      <c r="E2" s="91"/>
      <c r="F2" s="91"/>
      <c r="G2" s="91"/>
      <c r="H2" s="91"/>
      <c r="I2" s="91"/>
      <c r="J2" s="91"/>
      <c r="K2" s="92"/>
    </row>
    <row r="3" spans="1:11" ht="18.75">
      <c r="A3" s="90"/>
      <c r="B3" s="91"/>
      <c r="C3" s="109"/>
      <c r="D3" s="91"/>
      <c r="E3" s="91"/>
      <c r="F3" s="91"/>
      <c r="G3" s="91"/>
      <c r="H3" s="91"/>
      <c r="I3" s="91"/>
      <c r="J3" s="91"/>
      <c r="K3" s="92"/>
    </row>
    <row r="4" spans="1:11" ht="12.75" customHeight="1">
      <c r="A4" s="223"/>
      <c r="B4" s="220" t="s">
        <v>3</v>
      </c>
      <c r="C4" s="224" t="s">
        <v>463</v>
      </c>
      <c r="D4" s="203" t="s">
        <v>425</v>
      </c>
      <c r="E4" s="203" t="s">
        <v>426</v>
      </c>
      <c r="F4" s="203" t="s">
        <v>427</v>
      </c>
      <c r="G4" s="203" t="s">
        <v>428</v>
      </c>
      <c r="H4" s="203" t="s">
        <v>429</v>
      </c>
      <c r="I4" s="203" t="s">
        <v>430</v>
      </c>
      <c r="J4" s="203" t="s">
        <v>431</v>
      </c>
      <c r="K4" s="203" t="s">
        <v>464</v>
      </c>
    </row>
    <row r="5" spans="1:11" ht="76.5" customHeight="1">
      <c r="A5" s="223"/>
      <c r="B5" s="220"/>
      <c r="C5" s="225"/>
      <c r="D5" s="203"/>
      <c r="E5" s="203"/>
      <c r="F5" s="203"/>
      <c r="G5" s="203"/>
      <c r="H5" s="203"/>
      <c r="I5" s="203"/>
      <c r="J5" s="203"/>
      <c r="K5" s="203"/>
    </row>
    <row r="6" spans="1:11" ht="18">
      <c r="A6" s="90"/>
      <c r="B6" s="123">
        <v>0</v>
      </c>
      <c r="C6" s="123">
        <v>1</v>
      </c>
      <c r="D6" s="123">
        <v>3</v>
      </c>
      <c r="E6" s="123">
        <v>4</v>
      </c>
      <c r="F6" s="123">
        <v>2</v>
      </c>
      <c r="G6" s="123">
        <v>9</v>
      </c>
      <c r="H6" s="123">
        <v>10</v>
      </c>
      <c r="I6" s="123">
        <v>11</v>
      </c>
      <c r="J6" s="123">
        <v>12</v>
      </c>
      <c r="K6" s="124">
        <v>3</v>
      </c>
    </row>
    <row r="7" spans="1:13" s="62" customFormat="1" ht="12.75" customHeight="1">
      <c r="A7" s="206"/>
      <c r="B7" s="187">
        <v>1</v>
      </c>
      <c r="C7" s="212" t="s">
        <v>434</v>
      </c>
      <c r="D7" s="187"/>
      <c r="E7" s="210">
        <v>1029000</v>
      </c>
      <c r="F7" s="187" t="s">
        <v>36</v>
      </c>
      <c r="G7" s="96"/>
      <c r="H7" s="96"/>
      <c r="I7" s="96"/>
      <c r="J7" s="96"/>
      <c r="K7" s="190">
        <v>235409.04</v>
      </c>
      <c r="M7" s="88"/>
    </row>
    <row r="8" spans="1:13" s="62" customFormat="1" ht="17.25" customHeight="1">
      <c r="A8" s="206"/>
      <c r="B8" s="187"/>
      <c r="C8" s="212"/>
      <c r="D8" s="187"/>
      <c r="E8" s="210"/>
      <c r="F8" s="187"/>
      <c r="G8" s="96"/>
      <c r="H8" s="96"/>
      <c r="I8" s="96"/>
      <c r="J8" s="96"/>
      <c r="K8" s="204"/>
      <c r="M8" s="88"/>
    </row>
    <row r="9" spans="1:13" s="62" customFormat="1" ht="18" customHeight="1" hidden="1">
      <c r="A9" s="206"/>
      <c r="B9" s="187"/>
      <c r="C9" s="212"/>
      <c r="D9" s="187"/>
      <c r="E9" s="210"/>
      <c r="F9" s="187"/>
      <c r="G9" s="96"/>
      <c r="H9" s="96"/>
      <c r="I9" s="96"/>
      <c r="J9" s="96"/>
      <c r="K9" s="204"/>
      <c r="M9" s="88"/>
    </row>
    <row r="10" spans="1:13" s="62" customFormat="1" ht="18" customHeight="1" hidden="1">
      <c r="A10" s="206"/>
      <c r="B10" s="187"/>
      <c r="C10" s="212"/>
      <c r="D10" s="187"/>
      <c r="E10" s="210"/>
      <c r="F10" s="187"/>
      <c r="G10" s="96"/>
      <c r="H10" s="96"/>
      <c r="I10" s="96"/>
      <c r="J10" s="96"/>
      <c r="K10" s="204"/>
      <c r="M10" s="88"/>
    </row>
    <row r="11" spans="1:13" s="62" customFormat="1" ht="18" customHeight="1" hidden="1">
      <c r="A11" s="206"/>
      <c r="B11" s="187"/>
      <c r="C11" s="212"/>
      <c r="D11" s="187"/>
      <c r="E11" s="210"/>
      <c r="F11" s="187"/>
      <c r="G11" s="104"/>
      <c r="H11" s="104"/>
      <c r="I11" s="104"/>
      <c r="J11" s="104"/>
      <c r="K11" s="204"/>
      <c r="M11" s="88"/>
    </row>
    <row r="12" spans="1:13" s="62" customFormat="1" ht="12.75" customHeight="1" hidden="1">
      <c r="A12" s="206"/>
      <c r="B12" s="187"/>
      <c r="C12" s="212"/>
      <c r="D12" s="187"/>
      <c r="E12" s="210"/>
      <c r="F12" s="187"/>
      <c r="G12" s="187"/>
      <c r="H12" s="187"/>
      <c r="I12" s="187"/>
      <c r="J12" s="187"/>
      <c r="K12" s="204"/>
      <c r="M12" s="88"/>
    </row>
    <row r="13" spans="1:13" s="62" customFormat="1" ht="12.75" customHeight="1" hidden="1">
      <c r="A13" s="206"/>
      <c r="B13" s="187"/>
      <c r="C13" s="212"/>
      <c r="D13" s="187"/>
      <c r="E13" s="210"/>
      <c r="F13" s="187"/>
      <c r="G13" s="187"/>
      <c r="H13" s="187"/>
      <c r="I13" s="187"/>
      <c r="J13" s="187"/>
      <c r="K13" s="204"/>
      <c r="M13" s="88"/>
    </row>
    <row r="14" spans="1:13" s="62" customFormat="1" ht="12.75" customHeight="1" hidden="1">
      <c r="A14" s="206"/>
      <c r="B14" s="187"/>
      <c r="C14" s="212"/>
      <c r="D14" s="187"/>
      <c r="E14" s="210"/>
      <c r="F14" s="187"/>
      <c r="G14" s="187"/>
      <c r="H14" s="187"/>
      <c r="I14" s="187"/>
      <c r="J14" s="187"/>
      <c r="K14" s="204"/>
      <c r="M14" s="88"/>
    </row>
    <row r="15" spans="1:13" s="62" customFormat="1" ht="12.75" customHeight="1" hidden="1">
      <c r="A15" s="206"/>
      <c r="B15" s="187"/>
      <c r="C15" s="212"/>
      <c r="D15" s="187"/>
      <c r="E15" s="210"/>
      <c r="F15" s="187"/>
      <c r="G15" s="187"/>
      <c r="H15" s="187"/>
      <c r="I15" s="187"/>
      <c r="J15" s="187"/>
      <c r="K15" s="204"/>
      <c r="M15" s="88"/>
    </row>
    <row r="16" spans="1:13" s="62" customFormat="1" ht="12.75" customHeight="1" hidden="1">
      <c r="A16" s="206"/>
      <c r="B16" s="187"/>
      <c r="C16" s="212"/>
      <c r="D16" s="187"/>
      <c r="E16" s="210"/>
      <c r="F16" s="187"/>
      <c r="G16" s="187"/>
      <c r="H16" s="187"/>
      <c r="I16" s="187"/>
      <c r="J16" s="187"/>
      <c r="K16" s="204"/>
      <c r="M16" s="88"/>
    </row>
    <row r="17" spans="1:13" s="62" customFormat="1" ht="12.75" customHeight="1" hidden="1">
      <c r="A17" s="206"/>
      <c r="B17" s="187"/>
      <c r="C17" s="212"/>
      <c r="D17" s="187"/>
      <c r="E17" s="210"/>
      <c r="F17" s="187"/>
      <c r="G17" s="187"/>
      <c r="H17" s="187"/>
      <c r="I17" s="187"/>
      <c r="J17" s="187"/>
      <c r="K17" s="204"/>
      <c r="M17" s="88"/>
    </row>
    <row r="18" spans="1:13" s="62" customFormat="1" ht="12.75" customHeight="1" hidden="1">
      <c r="A18" s="206"/>
      <c r="B18" s="187"/>
      <c r="C18" s="212"/>
      <c r="D18" s="187"/>
      <c r="E18" s="210"/>
      <c r="F18" s="187"/>
      <c r="G18" s="187"/>
      <c r="H18" s="187"/>
      <c r="I18" s="187"/>
      <c r="J18" s="187"/>
      <c r="K18" s="205"/>
      <c r="M18" s="88"/>
    </row>
    <row r="19" spans="1:16" s="62" customFormat="1" ht="18">
      <c r="A19" s="206"/>
      <c r="B19" s="187">
        <v>2</v>
      </c>
      <c r="C19" s="212" t="s">
        <v>435</v>
      </c>
      <c r="D19" s="187"/>
      <c r="E19" s="210">
        <v>1029000</v>
      </c>
      <c r="F19" s="181" t="s">
        <v>139</v>
      </c>
      <c r="G19" s="96"/>
      <c r="H19" s="96"/>
      <c r="I19" s="96"/>
      <c r="J19" s="96"/>
      <c r="K19" s="184">
        <v>420489.39</v>
      </c>
      <c r="M19" s="88"/>
      <c r="N19" s="88"/>
      <c r="O19" s="80"/>
      <c r="P19" s="80"/>
    </row>
    <row r="20" spans="1:16" s="62" customFormat="1" ht="11.25" customHeight="1">
      <c r="A20" s="206"/>
      <c r="B20" s="187"/>
      <c r="C20" s="212"/>
      <c r="D20" s="187"/>
      <c r="E20" s="210"/>
      <c r="F20" s="182"/>
      <c r="G20" s="96"/>
      <c r="H20" s="96"/>
      <c r="I20" s="96"/>
      <c r="J20" s="96"/>
      <c r="K20" s="185"/>
      <c r="M20" s="88"/>
      <c r="N20" s="88"/>
      <c r="O20" s="80"/>
      <c r="P20" s="80"/>
    </row>
    <row r="21" spans="1:16" s="62" customFormat="1" ht="12.75" customHeight="1" hidden="1">
      <c r="A21" s="206"/>
      <c r="B21" s="187"/>
      <c r="C21" s="212"/>
      <c r="D21" s="187"/>
      <c r="E21" s="210"/>
      <c r="F21" s="182"/>
      <c r="G21" s="96"/>
      <c r="H21" s="96"/>
      <c r="I21" s="96"/>
      <c r="J21" s="96"/>
      <c r="K21" s="185"/>
      <c r="M21" s="88"/>
      <c r="N21" s="80"/>
      <c r="O21" s="80"/>
      <c r="P21" s="80"/>
    </row>
    <row r="22" spans="1:16" s="62" customFormat="1" ht="18" customHeight="1" hidden="1">
      <c r="A22" s="206"/>
      <c r="B22" s="187"/>
      <c r="C22" s="212"/>
      <c r="D22" s="187"/>
      <c r="E22" s="210"/>
      <c r="F22" s="182"/>
      <c r="G22" s="96"/>
      <c r="H22" s="96"/>
      <c r="I22" s="96"/>
      <c r="J22" s="96"/>
      <c r="K22" s="185"/>
      <c r="M22" s="88"/>
      <c r="N22" s="80"/>
      <c r="O22" s="80"/>
      <c r="P22" s="80"/>
    </row>
    <row r="23" spans="1:13" s="62" customFormat="1" ht="18" customHeight="1" hidden="1">
      <c r="A23" s="206"/>
      <c r="B23" s="187"/>
      <c r="C23" s="212"/>
      <c r="D23" s="187"/>
      <c r="E23" s="210"/>
      <c r="F23" s="182"/>
      <c r="G23" s="96"/>
      <c r="H23" s="96"/>
      <c r="I23" s="96"/>
      <c r="J23" s="96"/>
      <c r="K23" s="185"/>
      <c r="M23" s="88"/>
    </row>
    <row r="24" spans="1:13" s="62" customFormat="1" ht="18" customHeight="1" hidden="1">
      <c r="A24" s="206"/>
      <c r="B24" s="187"/>
      <c r="C24" s="212"/>
      <c r="D24" s="187"/>
      <c r="E24" s="210"/>
      <c r="F24" s="182"/>
      <c r="G24" s="96"/>
      <c r="H24" s="96"/>
      <c r="I24" s="96"/>
      <c r="J24" s="96"/>
      <c r="K24" s="185"/>
      <c r="M24" s="88"/>
    </row>
    <row r="25" spans="1:13" s="62" customFormat="1" ht="18" customHeight="1" hidden="1">
      <c r="A25" s="206"/>
      <c r="B25" s="187"/>
      <c r="C25" s="212"/>
      <c r="D25" s="187"/>
      <c r="E25" s="210"/>
      <c r="F25" s="182"/>
      <c r="G25" s="96"/>
      <c r="H25" s="96"/>
      <c r="I25" s="96"/>
      <c r="J25" s="96"/>
      <c r="K25" s="185"/>
      <c r="M25" s="88"/>
    </row>
    <row r="26" spans="1:13" s="62" customFormat="1" ht="18" customHeight="1" hidden="1">
      <c r="A26" s="206"/>
      <c r="B26" s="187"/>
      <c r="C26" s="212"/>
      <c r="D26" s="187"/>
      <c r="E26" s="210"/>
      <c r="F26" s="182"/>
      <c r="G26" s="96"/>
      <c r="H26" s="96"/>
      <c r="I26" s="96"/>
      <c r="J26" s="96"/>
      <c r="K26" s="185"/>
      <c r="M26" s="88"/>
    </row>
    <row r="27" spans="1:13" s="62" customFormat="1" ht="18" customHeight="1" hidden="1">
      <c r="A27" s="206"/>
      <c r="B27" s="187"/>
      <c r="C27" s="212"/>
      <c r="D27" s="187"/>
      <c r="E27" s="210"/>
      <c r="F27" s="182"/>
      <c r="G27" s="96"/>
      <c r="H27" s="96"/>
      <c r="I27" s="96"/>
      <c r="J27" s="96"/>
      <c r="K27" s="185"/>
      <c r="M27" s="88"/>
    </row>
    <row r="28" spans="1:13" s="62" customFormat="1" ht="18" customHeight="1" hidden="1">
      <c r="A28" s="206"/>
      <c r="B28" s="187"/>
      <c r="C28" s="212"/>
      <c r="D28" s="187"/>
      <c r="E28" s="210"/>
      <c r="F28" s="182"/>
      <c r="G28" s="96"/>
      <c r="H28" s="96"/>
      <c r="I28" s="96"/>
      <c r="J28" s="96"/>
      <c r="K28" s="185"/>
      <c r="M28" s="88"/>
    </row>
    <row r="29" spans="1:13" s="62" customFormat="1" ht="18" customHeight="1" hidden="1">
      <c r="A29" s="206"/>
      <c r="B29" s="187"/>
      <c r="C29" s="212"/>
      <c r="D29" s="187"/>
      <c r="E29" s="210"/>
      <c r="F29" s="182"/>
      <c r="G29" s="96"/>
      <c r="H29" s="96"/>
      <c r="I29" s="96"/>
      <c r="J29" s="96"/>
      <c r="K29" s="185"/>
      <c r="M29" s="88"/>
    </row>
    <row r="30" spans="1:11" s="62" customFormat="1" ht="18" customHeight="1" hidden="1">
      <c r="A30" s="206"/>
      <c r="B30" s="187"/>
      <c r="C30" s="212"/>
      <c r="D30" s="187"/>
      <c r="E30" s="210"/>
      <c r="F30" s="183"/>
      <c r="G30" s="96"/>
      <c r="H30" s="96"/>
      <c r="I30" s="96"/>
      <c r="J30" s="96"/>
      <c r="K30" s="186"/>
    </row>
    <row r="31" spans="1:13" s="62" customFormat="1" ht="18">
      <c r="A31" s="206"/>
      <c r="B31" s="187">
        <v>3</v>
      </c>
      <c r="C31" s="212" t="s">
        <v>436</v>
      </c>
      <c r="D31" s="187"/>
      <c r="E31" s="210">
        <v>1029000</v>
      </c>
      <c r="F31" s="181" t="s">
        <v>139</v>
      </c>
      <c r="G31" s="96"/>
      <c r="H31" s="96"/>
      <c r="I31" s="96"/>
      <c r="J31" s="96"/>
      <c r="K31" s="184">
        <v>76694.15</v>
      </c>
      <c r="M31" s="88"/>
    </row>
    <row r="32" spans="1:13" s="62" customFormat="1" ht="12.75" customHeight="1">
      <c r="A32" s="206"/>
      <c r="B32" s="187"/>
      <c r="C32" s="212"/>
      <c r="D32" s="187"/>
      <c r="E32" s="210"/>
      <c r="F32" s="182"/>
      <c r="G32" s="96"/>
      <c r="H32" s="96"/>
      <c r="I32" s="96"/>
      <c r="J32" s="96"/>
      <c r="K32" s="185"/>
      <c r="M32" s="88"/>
    </row>
    <row r="33" spans="1:13" s="62" customFormat="1" ht="6" customHeight="1">
      <c r="A33" s="206"/>
      <c r="B33" s="187"/>
      <c r="C33" s="212"/>
      <c r="D33" s="187"/>
      <c r="E33" s="210"/>
      <c r="F33" s="182"/>
      <c r="G33" s="96"/>
      <c r="H33" s="96"/>
      <c r="I33" s="96"/>
      <c r="J33" s="96"/>
      <c r="K33" s="185"/>
      <c r="M33" s="88"/>
    </row>
    <row r="34" spans="1:13" s="62" customFormat="1" ht="18" customHeight="1" hidden="1">
      <c r="A34" s="206"/>
      <c r="B34" s="187"/>
      <c r="C34" s="212"/>
      <c r="D34" s="187"/>
      <c r="E34" s="210"/>
      <c r="F34" s="182"/>
      <c r="G34" s="96"/>
      <c r="H34" s="96"/>
      <c r="I34" s="96"/>
      <c r="J34" s="96"/>
      <c r="K34" s="185"/>
      <c r="M34" s="88"/>
    </row>
    <row r="35" spans="1:13" s="62" customFormat="1" ht="18" customHeight="1" hidden="1">
      <c r="A35" s="206"/>
      <c r="B35" s="187"/>
      <c r="C35" s="212"/>
      <c r="D35" s="187"/>
      <c r="E35" s="210"/>
      <c r="F35" s="182"/>
      <c r="G35" s="96"/>
      <c r="H35" s="96"/>
      <c r="I35" s="96"/>
      <c r="J35" s="96"/>
      <c r="K35" s="185"/>
      <c r="M35" s="88"/>
    </row>
    <row r="36" spans="1:13" s="62" customFormat="1" ht="18" customHeight="1" hidden="1">
      <c r="A36" s="206"/>
      <c r="B36" s="187"/>
      <c r="C36" s="212"/>
      <c r="D36" s="187"/>
      <c r="E36" s="210"/>
      <c r="F36" s="182"/>
      <c r="G36" s="96"/>
      <c r="H36" s="96"/>
      <c r="I36" s="96"/>
      <c r="J36" s="96"/>
      <c r="K36" s="185"/>
      <c r="M36" s="88"/>
    </row>
    <row r="37" spans="1:13" s="62" customFormat="1" ht="18" customHeight="1" hidden="1">
      <c r="A37" s="206"/>
      <c r="B37" s="187"/>
      <c r="C37" s="212"/>
      <c r="D37" s="187"/>
      <c r="E37" s="210"/>
      <c r="F37" s="182"/>
      <c r="G37" s="96"/>
      <c r="H37" s="96"/>
      <c r="I37" s="96"/>
      <c r="J37" s="96"/>
      <c r="K37" s="185"/>
      <c r="M37" s="88"/>
    </row>
    <row r="38" spans="1:13" s="62" customFormat="1" ht="18" customHeight="1" hidden="1">
      <c r="A38" s="206"/>
      <c r="B38" s="187"/>
      <c r="C38" s="212"/>
      <c r="D38" s="187"/>
      <c r="E38" s="210"/>
      <c r="F38" s="182"/>
      <c r="G38" s="96"/>
      <c r="H38" s="96"/>
      <c r="I38" s="96"/>
      <c r="J38" s="96"/>
      <c r="K38" s="185"/>
      <c r="M38" s="88"/>
    </row>
    <row r="39" spans="1:13" s="62" customFormat="1" ht="18" customHeight="1" hidden="1">
      <c r="A39" s="206"/>
      <c r="B39" s="187"/>
      <c r="C39" s="212"/>
      <c r="D39" s="187"/>
      <c r="E39" s="210"/>
      <c r="F39" s="182"/>
      <c r="G39" s="96"/>
      <c r="H39" s="96"/>
      <c r="I39" s="96"/>
      <c r="J39" s="96"/>
      <c r="K39" s="185"/>
      <c r="M39" s="88"/>
    </row>
    <row r="40" spans="1:13" s="62" customFormat="1" ht="18" customHeight="1" hidden="1">
      <c r="A40" s="206"/>
      <c r="B40" s="187"/>
      <c r="C40" s="212"/>
      <c r="D40" s="187"/>
      <c r="E40" s="210"/>
      <c r="F40" s="182"/>
      <c r="G40" s="96"/>
      <c r="H40" s="96"/>
      <c r="I40" s="96"/>
      <c r="J40" s="96"/>
      <c r="K40" s="185"/>
      <c r="M40" s="88"/>
    </row>
    <row r="41" spans="1:13" s="62" customFormat="1" ht="18" customHeight="1" hidden="1">
      <c r="A41" s="206"/>
      <c r="B41" s="187"/>
      <c r="C41" s="212"/>
      <c r="D41" s="187"/>
      <c r="E41" s="210"/>
      <c r="F41" s="182"/>
      <c r="G41" s="96"/>
      <c r="H41" s="96"/>
      <c r="I41" s="96"/>
      <c r="J41" s="96"/>
      <c r="K41" s="185"/>
      <c r="M41" s="88"/>
    </row>
    <row r="42" spans="1:11" s="62" customFormat="1" ht="18" customHeight="1" hidden="1">
      <c r="A42" s="206"/>
      <c r="B42" s="187"/>
      <c r="C42" s="212"/>
      <c r="D42" s="187"/>
      <c r="E42" s="210"/>
      <c r="F42" s="183"/>
      <c r="G42" s="96"/>
      <c r="H42" s="96"/>
      <c r="I42" s="96"/>
      <c r="J42" s="96"/>
      <c r="K42" s="186"/>
    </row>
    <row r="43" spans="1:13" s="62" customFormat="1" ht="12.75" customHeight="1">
      <c r="A43" s="206"/>
      <c r="B43" s="187">
        <v>4</v>
      </c>
      <c r="C43" s="212" t="s">
        <v>437</v>
      </c>
      <c r="D43" s="187"/>
      <c r="E43" s="210">
        <v>1029000</v>
      </c>
      <c r="F43" s="187" t="s">
        <v>139</v>
      </c>
      <c r="G43" s="96"/>
      <c r="H43" s="96"/>
      <c r="I43" s="96"/>
      <c r="J43" s="96"/>
      <c r="K43" s="184">
        <v>8400</v>
      </c>
      <c r="M43" s="88"/>
    </row>
    <row r="44" spans="1:13" s="62" customFormat="1" ht="18">
      <c r="A44" s="206"/>
      <c r="B44" s="187"/>
      <c r="C44" s="212"/>
      <c r="D44" s="187"/>
      <c r="E44" s="210"/>
      <c r="F44" s="187"/>
      <c r="G44" s="96"/>
      <c r="H44" s="96"/>
      <c r="I44" s="96"/>
      <c r="J44" s="96"/>
      <c r="K44" s="185"/>
      <c r="M44" s="88"/>
    </row>
    <row r="45" spans="1:13" s="62" customFormat="1" ht="6" customHeight="1">
      <c r="A45" s="206"/>
      <c r="B45" s="187"/>
      <c r="C45" s="212"/>
      <c r="D45" s="187"/>
      <c r="E45" s="210"/>
      <c r="F45" s="187"/>
      <c r="G45" s="96"/>
      <c r="H45" s="96"/>
      <c r="I45" s="96"/>
      <c r="J45" s="96"/>
      <c r="K45" s="185"/>
      <c r="M45" s="88"/>
    </row>
    <row r="46" spans="1:13" s="62" customFormat="1" ht="18" customHeight="1" hidden="1">
      <c r="A46" s="206"/>
      <c r="B46" s="187"/>
      <c r="C46" s="212"/>
      <c r="D46" s="187"/>
      <c r="E46" s="210"/>
      <c r="F46" s="187"/>
      <c r="G46" s="96"/>
      <c r="H46" s="96"/>
      <c r="I46" s="96"/>
      <c r="J46" s="96"/>
      <c r="K46" s="185"/>
      <c r="M46" s="88"/>
    </row>
    <row r="47" spans="1:13" s="62" customFormat="1" ht="18" customHeight="1" hidden="1">
      <c r="A47" s="206"/>
      <c r="B47" s="187"/>
      <c r="C47" s="212"/>
      <c r="D47" s="187"/>
      <c r="E47" s="210"/>
      <c r="F47" s="187"/>
      <c r="G47" s="96"/>
      <c r="H47" s="96"/>
      <c r="I47" s="96"/>
      <c r="J47" s="96"/>
      <c r="K47" s="185"/>
      <c r="M47" s="88"/>
    </row>
    <row r="48" spans="1:13" s="62" customFormat="1" ht="18" customHeight="1" hidden="1">
      <c r="A48" s="206"/>
      <c r="B48" s="187"/>
      <c r="C48" s="212"/>
      <c r="D48" s="187"/>
      <c r="E48" s="210"/>
      <c r="F48" s="187"/>
      <c r="G48" s="96"/>
      <c r="H48" s="96"/>
      <c r="I48" s="96"/>
      <c r="J48" s="96"/>
      <c r="K48" s="185"/>
      <c r="M48" s="88"/>
    </row>
    <row r="49" spans="1:13" s="62" customFormat="1" ht="18" customHeight="1" hidden="1">
      <c r="A49" s="206"/>
      <c r="B49" s="187"/>
      <c r="C49" s="212"/>
      <c r="D49" s="187"/>
      <c r="E49" s="210"/>
      <c r="F49" s="187"/>
      <c r="G49" s="96"/>
      <c r="H49" s="96"/>
      <c r="I49" s="96"/>
      <c r="J49" s="96"/>
      <c r="K49" s="185"/>
      <c r="M49" s="88"/>
    </row>
    <row r="50" spans="1:13" s="62" customFormat="1" ht="18" customHeight="1" hidden="1">
      <c r="A50" s="206"/>
      <c r="B50" s="187"/>
      <c r="C50" s="212"/>
      <c r="D50" s="187"/>
      <c r="E50" s="210"/>
      <c r="F50" s="187"/>
      <c r="G50" s="96"/>
      <c r="H50" s="96"/>
      <c r="I50" s="96"/>
      <c r="J50" s="96"/>
      <c r="K50" s="185"/>
      <c r="M50" s="88"/>
    </row>
    <row r="51" spans="1:13" s="62" customFormat="1" ht="18" customHeight="1" hidden="1">
      <c r="A51" s="206"/>
      <c r="B51" s="187"/>
      <c r="C51" s="212"/>
      <c r="D51" s="187"/>
      <c r="E51" s="210"/>
      <c r="F51" s="187"/>
      <c r="G51" s="96"/>
      <c r="H51" s="96"/>
      <c r="I51" s="96"/>
      <c r="J51" s="96"/>
      <c r="K51" s="185"/>
      <c r="M51" s="88"/>
    </row>
    <row r="52" spans="1:13" s="62" customFormat="1" ht="18" customHeight="1" hidden="1">
      <c r="A52" s="206"/>
      <c r="B52" s="187"/>
      <c r="C52" s="212"/>
      <c r="D52" s="187"/>
      <c r="E52" s="210"/>
      <c r="F52" s="187"/>
      <c r="G52" s="96"/>
      <c r="H52" s="96"/>
      <c r="I52" s="96"/>
      <c r="J52" s="96"/>
      <c r="K52" s="185"/>
      <c r="M52" s="88"/>
    </row>
    <row r="53" spans="1:13" s="62" customFormat="1" ht="18" customHeight="1" hidden="1">
      <c r="A53" s="206"/>
      <c r="B53" s="187"/>
      <c r="C53" s="212"/>
      <c r="D53" s="187"/>
      <c r="E53" s="210"/>
      <c r="F53" s="187"/>
      <c r="G53" s="96"/>
      <c r="H53" s="96"/>
      <c r="I53" s="96"/>
      <c r="J53" s="96"/>
      <c r="K53" s="185"/>
      <c r="M53" s="88"/>
    </row>
    <row r="54" spans="1:11" s="62" customFormat="1" ht="18" customHeight="1" hidden="1">
      <c r="A54" s="206"/>
      <c r="B54" s="187"/>
      <c r="C54" s="212"/>
      <c r="D54" s="187"/>
      <c r="E54" s="210"/>
      <c r="F54" s="187"/>
      <c r="G54" s="96"/>
      <c r="H54" s="96"/>
      <c r="I54" s="96"/>
      <c r="J54" s="96"/>
      <c r="K54" s="186"/>
    </row>
    <row r="55" spans="1:13" s="62" customFormat="1" ht="12.75" customHeight="1">
      <c r="A55" s="206"/>
      <c r="B55" s="187">
        <v>5</v>
      </c>
      <c r="C55" s="212" t="s">
        <v>448</v>
      </c>
      <c r="D55" s="187"/>
      <c r="E55" s="210">
        <v>1029000</v>
      </c>
      <c r="F55" s="187" t="s">
        <v>36</v>
      </c>
      <c r="G55" s="96"/>
      <c r="H55" s="96"/>
      <c r="I55" s="96"/>
      <c r="J55" s="96"/>
      <c r="K55" s="184">
        <v>69427.8</v>
      </c>
      <c r="L55" s="62" t="s">
        <v>449</v>
      </c>
      <c r="M55" s="88"/>
    </row>
    <row r="56" spans="1:13" s="62" customFormat="1" ht="24" customHeight="1">
      <c r="A56" s="206"/>
      <c r="B56" s="187"/>
      <c r="C56" s="212"/>
      <c r="D56" s="187"/>
      <c r="E56" s="210"/>
      <c r="F56" s="187"/>
      <c r="G56" s="96"/>
      <c r="H56" s="96"/>
      <c r="I56" s="96"/>
      <c r="J56" s="96"/>
      <c r="K56" s="185"/>
      <c r="L56" s="62" t="s">
        <v>450</v>
      </c>
      <c r="M56" s="88"/>
    </row>
    <row r="57" spans="1:14" s="62" customFormat="1" ht="0.75" customHeight="1">
      <c r="A57" s="206"/>
      <c r="B57" s="187"/>
      <c r="C57" s="212"/>
      <c r="D57" s="187"/>
      <c r="E57" s="210"/>
      <c r="F57" s="187"/>
      <c r="G57" s="96"/>
      <c r="H57" s="96"/>
      <c r="I57" s="96"/>
      <c r="J57" s="96"/>
      <c r="K57" s="185"/>
      <c r="L57" s="62" t="s">
        <v>449</v>
      </c>
      <c r="M57" s="88"/>
      <c r="N57" s="117" t="s">
        <v>139</v>
      </c>
    </row>
    <row r="58" spans="1:13" s="62" customFormat="1" ht="18" customHeight="1" hidden="1">
      <c r="A58" s="206"/>
      <c r="B58" s="187"/>
      <c r="C58" s="212"/>
      <c r="D58" s="187"/>
      <c r="E58" s="210"/>
      <c r="F58" s="187"/>
      <c r="G58" s="96"/>
      <c r="H58" s="96"/>
      <c r="I58" s="96"/>
      <c r="J58" s="96"/>
      <c r="K58" s="185"/>
      <c r="L58" s="62" t="s">
        <v>450</v>
      </c>
      <c r="M58" s="88"/>
    </row>
    <row r="59" spans="1:13" s="62" customFormat="1" ht="12.75" customHeight="1" hidden="1">
      <c r="A59" s="206"/>
      <c r="B59" s="187"/>
      <c r="C59" s="212"/>
      <c r="D59" s="187"/>
      <c r="E59" s="210"/>
      <c r="F59" s="187"/>
      <c r="G59" s="96"/>
      <c r="H59" s="96"/>
      <c r="I59" s="96"/>
      <c r="J59" s="96"/>
      <c r="K59" s="185"/>
      <c r="L59" s="62" t="s">
        <v>449</v>
      </c>
      <c r="M59" s="88"/>
    </row>
    <row r="60" spans="1:13" s="62" customFormat="1" ht="18" customHeight="1" hidden="1">
      <c r="A60" s="206"/>
      <c r="B60" s="187"/>
      <c r="C60" s="212"/>
      <c r="D60" s="187"/>
      <c r="E60" s="210"/>
      <c r="F60" s="187"/>
      <c r="G60" s="96"/>
      <c r="H60" s="96"/>
      <c r="I60" s="96"/>
      <c r="J60" s="96"/>
      <c r="K60" s="185"/>
      <c r="L60" s="62" t="s">
        <v>450</v>
      </c>
      <c r="M60" s="88"/>
    </row>
    <row r="61" spans="1:13" s="62" customFormat="1" ht="18" customHeight="1" hidden="1">
      <c r="A61" s="206"/>
      <c r="B61" s="187"/>
      <c r="C61" s="212"/>
      <c r="D61" s="187"/>
      <c r="E61" s="210"/>
      <c r="F61" s="187"/>
      <c r="G61" s="96"/>
      <c r="H61" s="96"/>
      <c r="I61" s="96"/>
      <c r="J61" s="96"/>
      <c r="K61" s="185"/>
      <c r="L61" s="62" t="s">
        <v>449</v>
      </c>
      <c r="M61" s="88"/>
    </row>
    <row r="62" spans="1:13" s="62" customFormat="1" ht="18" customHeight="1" hidden="1">
      <c r="A62" s="206"/>
      <c r="B62" s="187"/>
      <c r="C62" s="212"/>
      <c r="D62" s="187"/>
      <c r="E62" s="210"/>
      <c r="F62" s="187"/>
      <c r="G62" s="96"/>
      <c r="H62" s="96"/>
      <c r="I62" s="96"/>
      <c r="J62" s="96"/>
      <c r="K62" s="185"/>
      <c r="L62" s="62" t="s">
        <v>450</v>
      </c>
      <c r="M62" s="88"/>
    </row>
    <row r="63" spans="1:13" s="62" customFormat="1" ht="18" customHeight="1" hidden="1">
      <c r="A63" s="206"/>
      <c r="B63" s="187"/>
      <c r="C63" s="212"/>
      <c r="D63" s="187"/>
      <c r="E63" s="210"/>
      <c r="F63" s="187"/>
      <c r="G63" s="96"/>
      <c r="H63" s="96"/>
      <c r="I63" s="96"/>
      <c r="J63" s="96"/>
      <c r="K63" s="185"/>
      <c r="L63" s="62" t="s">
        <v>449</v>
      </c>
      <c r="M63" s="88"/>
    </row>
    <row r="64" spans="1:13" s="62" customFormat="1" ht="18" customHeight="1" hidden="1">
      <c r="A64" s="206"/>
      <c r="B64" s="187"/>
      <c r="C64" s="212"/>
      <c r="D64" s="187"/>
      <c r="E64" s="210"/>
      <c r="F64" s="187"/>
      <c r="G64" s="96"/>
      <c r="H64" s="96"/>
      <c r="I64" s="96"/>
      <c r="J64" s="96"/>
      <c r="K64" s="185"/>
      <c r="L64" s="62" t="s">
        <v>450</v>
      </c>
      <c r="M64" s="88"/>
    </row>
    <row r="65" spans="1:13" s="62" customFormat="1" ht="18" customHeight="1" hidden="1">
      <c r="A65" s="206"/>
      <c r="B65" s="187"/>
      <c r="C65" s="212"/>
      <c r="D65" s="187"/>
      <c r="E65" s="210"/>
      <c r="F65" s="187"/>
      <c r="G65" s="96"/>
      <c r="H65" s="96"/>
      <c r="I65" s="96"/>
      <c r="J65" s="96"/>
      <c r="K65" s="185"/>
      <c r="L65" s="62" t="s">
        <v>449</v>
      </c>
      <c r="M65" s="88"/>
    </row>
    <row r="66" spans="1:13" s="62" customFormat="1" ht="18" customHeight="1" hidden="1">
      <c r="A66" s="206"/>
      <c r="B66" s="187"/>
      <c r="C66" s="212"/>
      <c r="D66" s="187"/>
      <c r="E66" s="210"/>
      <c r="F66" s="187"/>
      <c r="G66" s="96"/>
      <c r="H66" s="96"/>
      <c r="I66" s="96"/>
      <c r="J66" s="96"/>
      <c r="K66" s="185"/>
      <c r="L66" s="62" t="s">
        <v>450</v>
      </c>
      <c r="M66" s="88"/>
    </row>
    <row r="67" spans="1:13" s="62" customFormat="1" ht="18" customHeight="1" hidden="1">
      <c r="A67" s="206"/>
      <c r="B67" s="187"/>
      <c r="C67" s="212"/>
      <c r="D67" s="187"/>
      <c r="E67" s="210"/>
      <c r="F67" s="187"/>
      <c r="G67" s="96"/>
      <c r="H67" s="96"/>
      <c r="I67" s="96"/>
      <c r="J67" s="96"/>
      <c r="K67" s="185"/>
      <c r="L67" s="62" t="s">
        <v>449</v>
      </c>
      <c r="M67" s="88"/>
    </row>
    <row r="68" spans="1:13" s="62" customFormat="1" ht="18" customHeight="1" hidden="1">
      <c r="A68" s="206"/>
      <c r="B68" s="187"/>
      <c r="C68" s="212"/>
      <c r="D68" s="187"/>
      <c r="E68" s="210"/>
      <c r="F68" s="187"/>
      <c r="G68" s="96"/>
      <c r="H68" s="96"/>
      <c r="I68" s="96"/>
      <c r="J68" s="96"/>
      <c r="K68" s="185"/>
      <c r="L68" s="62" t="s">
        <v>450</v>
      </c>
      <c r="M68" s="88"/>
    </row>
    <row r="69" spans="1:13" s="62" customFormat="1" ht="18" customHeight="1" hidden="1">
      <c r="A69" s="206"/>
      <c r="B69" s="187"/>
      <c r="C69" s="212"/>
      <c r="D69" s="187"/>
      <c r="E69" s="210"/>
      <c r="F69" s="187"/>
      <c r="G69" s="96"/>
      <c r="H69" s="96"/>
      <c r="I69" s="96"/>
      <c r="J69" s="96"/>
      <c r="K69" s="185"/>
      <c r="L69" s="62" t="s">
        <v>449</v>
      </c>
      <c r="M69" s="88"/>
    </row>
    <row r="70" spans="1:13" s="62" customFormat="1" ht="18" customHeight="1" hidden="1">
      <c r="A70" s="206"/>
      <c r="B70" s="187"/>
      <c r="C70" s="212"/>
      <c r="D70" s="187"/>
      <c r="E70" s="210"/>
      <c r="F70" s="187"/>
      <c r="G70" s="96"/>
      <c r="H70" s="96"/>
      <c r="I70" s="96"/>
      <c r="J70" s="96"/>
      <c r="K70" s="185"/>
      <c r="L70" s="62" t="s">
        <v>450</v>
      </c>
      <c r="M70" s="88"/>
    </row>
    <row r="71" spans="1:13" s="62" customFormat="1" ht="18" customHeight="1" hidden="1">
      <c r="A71" s="206"/>
      <c r="B71" s="187"/>
      <c r="C71" s="212"/>
      <c r="D71" s="187"/>
      <c r="E71" s="210"/>
      <c r="F71" s="187"/>
      <c r="G71" s="96"/>
      <c r="H71" s="96"/>
      <c r="I71" s="96"/>
      <c r="J71" s="96"/>
      <c r="K71" s="185"/>
      <c r="L71" s="62" t="s">
        <v>449</v>
      </c>
      <c r="M71" s="88"/>
    </row>
    <row r="72" spans="1:13" s="62" customFormat="1" ht="18" customHeight="1" hidden="1">
      <c r="A72" s="206"/>
      <c r="B72" s="187"/>
      <c r="C72" s="212"/>
      <c r="D72" s="187"/>
      <c r="E72" s="210"/>
      <c r="F72" s="187"/>
      <c r="G72" s="96"/>
      <c r="H72" s="96"/>
      <c r="I72" s="96"/>
      <c r="J72" s="96"/>
      <c r="K72" s="185"/>
      <c r="L72" s="62" t="s">
        <v>450</v>
      </c>
      <c r="M72" s="88"/>
    </row>
    <row r="73" spans="1:13" s="62" customFormat="1" ht="18" customHeight="1" hidden="1">
      <c r="A73" s="206"/>
      <c r="B73" s="187"/>
      <c r="C73" s="212"/>
      <c r="D73" s="187"/>
      <c r="E73" s="210"/>
      <c r="F73" s="187"/>
      <c r="G73" s="96"/>
      <c r="H73" s="96"/>
      <c r="I73" s="96"/>
      <c r="J73" s="96"/>
      <c r="K73" s="185"/>
      <c r="L73" s="62" t="s">
        <v>449</v>
      </c>
      <c r="M73" s="88"/>
    </row>
    <row r="74" spans="1:13" s="62" customFormat="1" ht="18" customHeight="1" hidden="1">
      <c r="A74" s="206"/>
      <c r="B74" s="187"/>
      <c r="C74" s="212"/>
      <c r="D74" s="187"/>
      <c r="E74" s="210"/>
      <c r="F74" s="187"/>
      <c r="G74" s="96"/>
      <c r="H74" s="96"/>
      <c r="I74" s="96"/>
      <c r="J74" s="96"/>
      <c r="K74" s="185"/>
      <c r="L74" s="62" t="s">
        <v>450</v>
      </c>
      <c r="M74" s="88"/>
    </row>
    <row r="75" spans="1:13" s="62" customFormat="1" ht="18" customHeight="1" hidden="1">
      <c r="A75" s="206"/>
      <c r="B75" s="187"/>
      <c r="C75" s="212"/>
      <c r="D75" s="187"/>
      <c r="E75" s="210"/>
      <c r="F75" s="187"/>
      <c r="G75" s="96"/>
      <c r="H75" s="96"/>
      <c r="I75" s="96"/>
      <c r="J75" s="96"/>
      <c r="K75" s="185"/>
      <c r="L75" s="62" t="s">
        <v>449</v>
      </c>
      <c r="M75" s="88"/>
    </row>
    <row r="76" spans="1:13" s="62" customFormat="1" ht="18" customHeight="1" hidden="1">
      <c r="A76" s="206"/>
      <c r="B76" s="187"/>
      <c r="C76" s="212"/>
      <c r="D76" s="187"/>
      <c r="E76" s="210"/>
      <c r="F76" s="187"/>
      <c r="G76" s="96"/>
      <c r="H76" s="96"/>
      <c r="I76" s="96"/>
      <c r="J76" s="96"/>
      <c r="K76" s="185"/>
      <c r="L76" s="62" t="s">
        <v>450</v>
      </c>
      <c r="M76" s="88"/>
    </row>
    <row r="77" spans="1:13" s="62" customFormat="1" ht="18" customHeight="1" hidden="1">
      <c r="A77" s="206"/>
      <c r="B77" s="187"/>
      <c r="C77" s="212"/>
      <c r="D77" s="187"/>
      <c r="E77" s="210"/>
      <c r="F77" s="187"/>
      <c r="G77" s="96"/>
      <c r="H77" s="96"/>
      <c r="I77" s="96"/>
      <c r="J77" s="96"/>
      <c r="K77" s="185"/>
      <c r="L77" s="62" t="s">
        <v>449</v>
      </c>
      <c r="M77" s="88"/>
    </row>
    <row r="78" spans="1:12" s="62" customFormat="1" ht="18" customHeight="1" hidden="1">
      <c r="A78" s="206"/>
      <c r="B78" s="187"/>
      <c r="C78" s="212"/>
      <c r="D78" s="187"/>
      <c r="E78" s="210"/>
      <c r="F78" s="187"/>
      <c r="G78" s="96"/>
      <c r="H78" s="96"/>
      <c r="I78" s="96"/>
      <c r="J78" s="96"/>
      <c r="K78" s="186"/>
      <c r="L78" s="62" t="s">
        <v>450</v>
      </c>
    </row>
    <row r="79" spans="1:13" s="62" customFormat="1" ht="12.75" customHeight="1">
      <c r="A79" s="206"/>
      <c r="B79" s="187"/>
      <c r="C79" s="212" t="s">
        <v>48</v>
      </c>
      <c r="D79" s="187"/>
      <c r="E79" s="210">
        <v>212000</v>
      </c>
      <c r="F79" s="187" t="s">
        <v>139</v>
      </c>
      <c r="G79" s="96"/>
      <c r="H79" s="96"/>
      <c r="I79" s="96"/>
      <c r="J79" s="96"/>
      <c r="K79" s="184">
        <v>29842.08</v>
      </c>
      <c r="M79" s="88"/>
    </row>
    <row r="80" spans="1:13" s="62" customFormat="1" ht="18">
      <c r="A80" s="206"/>
      <c r="B80" s="187"/>
      <c r="C80" s="212"/>
      <c r="D80" s="187"/>
      <c r="E80" s="210"/>
      <c r="F80" s="187"/>
      <c r="G80" s="96"/>
      <c r="H80" s="96"/>
      <c r="I80" s="96"/>
      <c r="J80" s="96"/>
      <c r="K80" s="185"/>
      <c r="M80" s="88"/>
    </row>
    <row r="81" spans="1:13" s="62" customFormat="1" ht="5.25" customHeight="1">
      <c r="A81" s="206"/>
      <c r="B81" s="187"/>
      <c r="C81" s="212"/>
      <c r="D81" s="187"/>
      <c r="E81" s="210"/>
      <c r="F81" s="187"/>
      <c r="G81" s="96"/>
      <c r="H81" s="96"/>
      <c r="I81" s="96"/>
      <c r="J81" s="96"/>
      <c r="K81" s="185"/>
      <c r="M81" s="88"/>
    </row>
    <row r="82" spans="1:13" s="62" customFormat="1" ht="18" customHeight="1" hidden="1">
      <c r="A82" s="206"/>
      <c r="B82" s="187"/>
      <c r="C82" s="212"/>
      <c r="D82" s="187"/>
      <c r="E82" s="210"/>
      <c r="F82" s="187"/>
      <c r="G82" s="96"/>
      <c r="H82" s="96"/>
      <c r="I82" s="96"/>
      <c r="J82" s="96"/>
      <c r="K82" s="185"/>
      <c r="M82" s="88"/>
    </row>
    <row r="83" spans="1:13" s="62" customFormat="1" ht="18" customHeight="1" hidden="1">
      <c r="A83" s="206"/>
      <c r="B83" s="187"/>
      <c r="C83" s="212"/>
      <c r="D83" s="187"/>
      <c r="E83" s="210"/>
      <c r="F83" s="187"/>
      <c r="G83" s="96"/>
      <c r="H83" s="96"/>
      <c r="I83" s="96"/>
      <c r="J83" s="96"/>
      <c r="K83" s="185"/>
      <c r="M83" s="88"/>
    </row>
    <row r="84" spans="1:13" s="62" customFormat="1" ht="18" customHeight="1" hidden="1">
      <c r="A84" s="206"/>
      <c r="B84" s="187"/>
      <c r="C84" s="212"/>
      <c r="D84" s="187"/>
      <c r="E84" s="210"/>
      <c r="F84" s="187"/>
      <c r="G84" s="96"/>
      <c r="H84" s="96"/>
      <c r="I84" s="96"/>
      <c r="J84" s="96"/>
      <c r="K84" s="185"/>
      <c r="M84" s="88"/>
    </row>
    <row r="85" spans="1:13" s="62" customFormat="1" ht="18" customHeight="1" hidden="1">
      <c r="A85" s="206"/>
      <c r="B85" s="187"/>
      <c r="C85" s="212"/>
      <c r="D85" s="187"/>
      <c r="E85" s="210"/>
      <c r="F85" s="187"/>
      <c r="G85" s="96"/>
      <c r="H85" s="96"/>
      <c r="I85" s="96"/>
      <c r="J85" s="96"/>
      <c r="K85" s="185"/>
      <c r="M85" s="88"/>
    </row>
    <row r="86" spans="1:13" s="62" customFormat="1" ht="18" customHeight="1" hidden="1">
      <c r="A86" s="206"/>
      <c r="B86" s="187"/>
      <c r="C86" s="212"/>
      <c r="D86" s="187"/>
      <c r="E86" s="210"/>
      <c r="F86" s="187"/>
      <c r="G86" s="96"/>
      <c r="H86" s="96"/>
      <c r="I86" s="96"/>
      <c r="J86" s="96"/>
      <c r="K86" s="185"/>
      <c r="M86" s="88"/>
    </row>
    <row r="87" spans="1:13" s="62" customFormat="1" ht="18" customHeight="1" hidden="1">
      <c r="A87" s="206"/>
      <c r="B87" s="187"/>
      <c r="C87" s="212"/>
      <c r="D87" s="187"/>
      <c r="E87" s="210"/>
      <c r="F87" s="187"/>
      <c r="G87" s="96"/>
      <c r="H87" s="96"/>
      <c r="I87" s="96"/>
      <c r="J87" s="96"/>
      <c r="K87" s="185"/>
      <c r="M87" s="88"/>
    </row>
    <row r="88" spans="1:13" s="62" customFormat="1" ht="18" customHeight="1" hidden="1">
      <c r="A88" s="206"/>
      <c r="B88" s="187"/>
      <c r="C88" s="212"/>
      <c r="D88" s="187"/>
      <c r="E88" s="210"/>
      <c r="F88" s="187"/>
      <c r="G88" s="96"/>
      <c r="H88" s="96"/>
      <c r="I88" s="96"/>
      <c r="J88" s="96"/>
      <c r="K88" s="185"/>
      <c r="M88" s="88"/>
    </row>
    <row r="89" spans="1:13" s="62" customFormat="1" ht="18" customHeight="1" hidden="1">
      <c r="A89" s="206"/>
      <c r="B89" s="187"/>
      <c r="C89" s="212"/>
      <c r="D89" s="187"/>
      <c r="E89" s="210"/>
      <c r="F89" s="187"/>
      <c r="G89" s="96"/>
      <c r="H89" s="96"/>
      <c r="I89" s="96"/>
      <c r="J89" s="96"/>
      <c r="K89" s="185"/>
      <c r="M89" s="88"/>
    </row>
    <row r="90" spans="1:13" s="62" customFormat="1" ht="27.75" customHeight="1" hidden="1">
      <c r="A90" s="206"/>
      <c r="B90" s="187"/>
      <c r="C90" s="212"/>
      <c r="D90" s="187"/>
      <c r="E90" s="210"/>
      <c r="F90" s="187"/>
      <c r="G90" s="96"/>
      <c r="H90" s="96"/>
      <c r="I90" s="96"/>
      <c r="J90" s="96"/>
      <c r="K90" s="186"/>
      <c r="M90" s="88"/>
    </row>
    <row r="91" spans="1:13" s="62" customFormat="1" ht="18">
      <c r="A91" s="206"/>
      <c r="B91" s="187">
        <v>6</v>
      </c>
      <c r="C91" s="212" t="s">
        <v>451</v>
      </c>
      <c r="D91" s="187"/>
      <c r="E91" s="210">
        <v>1029000</v>
      </c>
      <c r="F91" s="181" t="s">
        <v>139</v>
      </c>
      <c r="G91" s="96"/>
      <c r="H91" s="96"/>
      <c r="I91" s="96"/>
      <c r="J91" s="96"/>
      <c r="K91" s="184">
        <v>41675.64</v>
      </c>
      <c r="M91" s="88"/>
    </row>
    <row r="92" spans="1:13" s="62" customFormat="1" ht="12.75" customHeight="1">
      <c r="A92" s="206"/>
      <c r="B92" s="187"/>
      <c r="C92" s="212"/>
      <c r="D92" s="187"/>
      <c r="E92" s="210"/>
      <c r="F92" s="182"/>
      <c r="G92" s="96"/>
      <c r="H92" s="96"/>
      <c r="I92" s="96"/>
      <c r="J92" s="96"/>
      <c r="K92" s="185"/>
      <c r="M92" s="88"/>
    </row>
    <row r="93" spans="1:13" s="62" customFormat="1" ht="8.25" customHeight="1">
      <c r="A93" s="206"/>
      <c r="B93" s="187"/>
      <c r="C93" s="212"/>
      <c r="D93" s="187"/>
      <c r="E93" s="210"/>
      <c r="F93" s="182"/>
      <c r="G93" s="96"/>
      <c r="H93" s="96"/>
      <c r="I93" s="96"/>
      <c r="J93" s="96"/>
      <c r="K93" s="185"/>
      <c r="M93" s="88"/>
    </row>
    <row r="94" spans="1:13" s="62" customFormat="1" ht="18" customHeight="1" hidden="1">
      <c r="A94" s="206"/>
      <c r="B94" s="187"/>
      <c r="C94" s="212"/>
      <c r="D94" s="187"/>
      <c r="E94" s="210"/>
      <c r="F94" s="182"/>
      <c r="G94" s="96"/>
      <c r="H94" s="96"/>
      <c r="I94" s="96"/>
      <c r="J94" s="96"/>
      <c r="K94" s="185"/>
      <c r="M94" s="88"/>
    </row>
    <row r="95" spans="1:13" s="62" customFormat="1" ht="18" customHeight="1" hidden="1">
      <c r="A95" s="206"/>
      <c r="B95" s="187"/>
      <c r="C95" s="212"/>
      <c r="D95" s="187"/>
      <c r="E95" s="210"/>
      <c r="F95" s="182"/>
      <c r="G95" s="96"/>
      <c r="H95" s="96"/>
      <c r="I95" s="96"/>
      <c r="J95" s="96"/>
      <c r="K95" s="185"/>
      <c r="M95" s="88"/>
    </row>
    <row r="96" spans="1:13" s="62" customFormat="1" ht="18" customHeight="1" hidden="1">
      <c r="A96" s="206"/>
      <c r="B96" s="187"/>
      <c r="C96" s="212"/>
      <c r="D96" s="187"/>
      <c r="E96" s="210"/>
      <c r="F96" s="182"/>
      <c r="G96" s="96"/>
      <c r="H96" s="96"/>
      <c r="I96" s="96"/>
      <c r="J96" s="96"/>
      <c r="K96" s="185"/>
      <c r="M96" s="88"/>
    </row>
    <row r="97" spans="1:13" s="62" customFormat="1" ht="18" customHeight="1" hidden="1">
      <c r="A97" s="206"/>
      <c r="B97" s="187"/>
      <c r="C97" s="212"/>
      <c r="D97" s="187"/>
      <c r="E97" s="210"/>
      <c r="F97" s="182"/>
      <c r="G97" s="96"/>
      <c r="H97" s="96"/>
      <c r="I97" s="96"/>
      <c r="J97" s="96"/>
      <c r="K97" s="185"/>
      <c r="M97" s="88"/>
    </row>
    <row r="98" spans="1:13" s="62" customFormat="1" ht="18" customHeight="1" hidden="1">
      <c r="A98" s="206"/>
      <c r="B98" s="187"/>
      <c r="C98" s="212"/>
      <c r="D98" s="187"/>
      <c r="E98" s="210"/>
      <c r="F98" s="182"/>
      <c r="G98" s="96"/>
      <c r="H98" s="96"/>
      <c r="I98" s="96"/>
      <c r="J98" s="96"/>
      <c r="K98" s="185"/>
      <c r="M98" s="88"/>
    </row>
    <row r="99" spans="1:13" s="62" customFormat="1" ht="18" customHeight="1" hidden="1">
      <c r="A99" s="206"/>
      <c r="B99" s="187"/>
      <c r="C99" s="212"/>
      <c r="D99" s="187"/>
      <c r="E99" s="210"/>
      <c r="F99" s="182"/>
      <c r="G99" s="96"/>
      <c r="H99" s="96"/>
      <c r="I99" s="96"/>
      <c r="J99" s="96"/>
      <c r="K99" s="185"/>
      <c r="M99" s="88"/>
    </row>
    <row r="100" spans="1:13" s="62" customFormat="1" ht="18" customHeight="1" hidden="1">
      <c r="A100" s="206"/>
      <c r="B100" s="187"/>
      <c r="C100" s="212"/>
      <c r="D100" s="187"/>
      <c r="E100" s="210"/>
      <c r="F100" s="182"/>
      <c r="G100" s="96"/>
      <c r="H100" s="96"/>
      <c r="I100" s="96"/>
      <c r="J100" s="96"/>
      <c r="K100" s="185"/>
      <c r="M100" s="88"/>
    </row>
    <row r="101" spans="1:13" s="62" customFormat="1" ht="18" customHeight="1" hidden="1">
      <c r="A101" s="206"/>
      <c r="B101" s="187"/>
      <c r="C101" s="212"/>
      <c r="D101" s="187"/>
      <c r="E101" s="210"/>
      <c r="F101" s="182"/>
      <c r="G101" s="96"/>
      <c r="H101" s="96"/>
      <c r="I101" s="96"/>
      <c r="J101" s="96"/>
      <c r="K101" s="185"/>
      <c r="M101" s="88"/>
    </row>
    <row r="102" spans="1:11" s="62" customFormat="1" ht="18" customHeight="1" hidden="1">
      <c r="A102" s="206"/>
      <c r="B102" s="187"/>
      <c r="C102" s="212"/>
      <c r="D102" s="187"/>
      <c r="E102" s="210"/>
      <c r="F102" s="183"/>
      <c r="G102" s="96"/>
      <c r="H102" s="96"/>
      <c r="I102" s="96"/>
      <c r="J102" s="96"/>
      <c r="K102" s="186"/>
    </row>
    <row r="103" spans="1:13" s="62" customFormat="1" ht="18">
      <c r="A103" s="206"/>
      <c r="B103" s="187">
        <v>7</v>
      </c>
      <c r="C103" s="212" t="s">
        <v>460</v>
      </c>
      <c r="D103" s="187"/>
      <c r="E103" s="210">
        <v>1029000</v>
      </c>
      <c r="F103" s="181" t="s">
        <v>139</v>
      </c>
      <c r="G103" s="96"/>
      <c r="H103" s="96"/>
      <c r="I103" s="96"/>
      <c r="J103" s="96"/>
      <c r="K103" s="184">
        <v>35646.05</v>
      </c>
      <c r="M103" s="88"/>
    </row>
    <row r="104" spans="1:13" s="62" customFormat="1" ht="12.75" customHeight="1">
      <c r="A104" s="206"/>
      <c r="B104" s="187"/>
      <c r="C104" s="212"/>
      <c r="D104" s="187"/>
      <c r="E104" s="210"/>
      <c r="F104" s="182"/>
      <c r="G104" s="96"/>
      <c r="H104" s="96"/>
      <c r="I104" s="96"/>
      <c r="J104" s="96"/>
      <c r="K104" s="185"/>
      <c r="M104" s="88"/>
    </row>
    <row r="105" spans="1:13" s="62" customFormat="1" ht="8.25" customHeight="1">
      <c r="A105" s="206"/>
      <c r="B105" s="187"/>
      <c r="C105" s="212"/>
      <c r="D105" s="187"/>
      <c r="E105" s="210"/>
      <c r="F105" s="182"/>
      <c r="G105" s="96"/>
      <c r="H105" s="96"/>
      <c r="I105" s="96"/>
      <c r="J105" s="96"/>
      <c r="K105" s="185"/>
      <c r="M105" s="88"/>
    </row>
    <row r="106" spans="1:13" s="62" customFormat="1" ht="18" customHeight="1" hidden="1">
      <c r="A106" s="206"/>
      <c r="B106" s="187"/>
      <c r="C106" s="212"/>
      <c r="D106" s="187"/>
      <c r="E106" s="210"/>
      <c r="F106" s="182"/>
      <c r="G106" s="96"/>
      <c r="H106" s="96"/>
      <c r="I106" s="96"/>
      <c r="J106" s="96"/>
      <c r="K106" s="185"/>
      <c r="M106" s="88"/>
    </row>
    <row r="107" spans="1:13" s="62" customFormat="1" ht="18" customHeight="1" hidden="1">
      <c r="A107" s="206"/>
      <c r="B107" s="187"/>
      <c r="C107" s="212"/>
      <c r="D107" s="187"/>
      <c r="E107" s="210"/>
      <c r="F107" s="182"/>
      <c r="G107" s="96"/>
      <c r="H107" s="96"/>
      <c r="I107" s="96"/>
      <c r="J107" s="96"/>
      <c r="K107" s="185"/>
      <c r="L107" s="63"/>
      <c r="M107" s="88"/>
    </row>
    <row r="108" spans="1:13" s="62" customFormat="1" ht="18" customHeight="1" hidden="1">
      <c r="A108" s="206"/>
      <c r="B108" s="187"/>
      <c r="C108" s="212"/>
      <c r="D108" s="187"/>
      <c r="E108" s="210"/>
      <c r="F108" s="182"/>
      <c r="G108" s="96"/>
      <c r="H108" s="96"/>
      <c r="I108" s="96"/>
      <c r="J108" s="96"/>
      <c r="K108" s="185"/>
      <c r="M108" s="88"/>
    </row>
    <row r="109" spans="1:13" s="62" customFormat="1" ht="18" customHeight="1" hidden="1">
      <c r="A109" s="206"/>
      <c r="B109" s="187"/>
      <c r="C109" s="212"/>
      <c r="D109" s="187"/>
      <c r="E109" s="210"/>
      <c r="F109" s="182"/>
      <c r="G109" s="96"/>
      <c r="H109" s="96"/>
      <c r="I109" s="96"/>
      <c r="J109" s="96"/>
      <c r="K109" s="185"/>
      <c r="M109" s="88"/>
    </row>
    <row r="110" spans="1:13" s="62" customFormat="1" ht="18" customHeight="1" hidden="1">
      <c r="A110" s="206"/>
      <c r="B110" s="187"/>
      <c r="C110" s="212"/>
      <c r="D110" s="187"/>
      <c r="E110" s="210"/>
      <c r="F110" s="182"/>
      <c r="G110" s="96"/>
      <c r="H110" s="96"/>
      <c r="I110" s="96"/>
      <c r="J110" s="96"/>
      <c r="K110" s="185"/>
      <c r="M110" s="88"/>
    </row>
    <row r="111" spans="1:13" s="62" customFormat="1" ht="18" customHeight="1" hidden="1">
      <c r="A111" s="206"/>
      <c r="B111" s="187"/>
      <c r="C111" s="212"/>
      <c r="D111" s="187"/>
      <c r="E111" s="210"/>
      <c r="F111" s="182"/>
      <c r="G111" s="104"/>
      <c r="H111" s="104"/>
      <c r="I111" s="104"/>
      <c r="J111" s="104"/>
      <c r="K111" s="185"/>
      <c r="M111" s="88"/>
    </row>
    <row r="112" spans="1:13" s="62" customFormat="1" ht="18" customHeight="1" hidden="1">
      <c r="A112" s="206"/>
      <c r="B112" s="187"/>
      <c r="C112" s="212"/>
      <c r="D112" s="187"/>
      <c r="E112" s="210"/>
      <c r="F112" s="182"/>
      <c r="G112" s="104"/>
      <c r="H112" s="104"/>
      <c r="I112" s="104"/>
      <c r="J112" s="104"/>
      <c r="K112" s="185"/>
      <c r="M112" s="88"/>
    </row>
    <row r="113" spans="1:13" s="62" customFormat="1" ht="18" customHeight="1" hidden="1">
      <c r="A113" s="206"/>
      <c r="B113" s="187"/>
      <c r="C113" s="212"/>
      <c r="D113" s="187"/>
      <c r="E113" s="210"/>
      <c r="F113" s="182"/>
      <c r="G113" s="104"/>
      <c r="H113" s="104"/>
      <c r="I113" s="104"/>
      <c r="J113" s="104"/>
      <c r="K113" s="185"/>
      <c r="M113" s="88"/>
    </row>
    <row r="114" spans="1:11" s="62" customFormat="1" ht="18" customHeight="1" hidden="1">
      <c r="A114" s="206"/>
      <c r="B114" s="187"/>
      <c r="C114" s="212"/>
      <c r="D114" s="187"/>
      <c r="E114" s="210"/>
      <c r="F114" s="183"/>
      <c r="G114" s="104"/>
      <c r="H114" s="104"/>
      <c r="I114" s="104"/>
      <c r="J114" s="104"/>
      <c r="K114" s="186"/>
    </row>
    <row r="115" spans="1:13" s="61" customFormat="1" ht="18">
      <c r="A115" s="206"/>
      <c r="B115" s="195">
        <v>8</v>
      </c>
      <c r="C115" s="208" t="s">
        <v>279</v>
      </c>
      <c r="D115" s="105"/>
      <c r="E115" s="210">
        <v>529000</v>
      </c>
      <c r="F115" s="195" t="s">
        <v>36</v>
      </c>
      <c r="G115" s="106"/>
      <c r="H115" s="106"/>
      <c r="I115" s="106"/>
      <c r="J115" s="106"/>
      <c r="K115" s="200">
        <v>48171.6</v>
      </c>
      <c r="M115" s="89"/>
    </row>
    <row r="116" spans="1:13" s="61" customFormat="1" ht="15.75" customHeight="1">
      <c r="A116" s="206"/>
      <c r="B116" s="195"/>
      <c r="C116" s="208"/>
      <c r="D116" s="187"/>
      <c r="E116" s="210"/>
      <c r="F116" s="195"/>
      <c r="G116" s="101"/>
      <c r="H116" s="101"/>
      <c r="I116" s="101"/>
      <c r="J116" s="101"/>
      <c r="K116" s="185"/>
      <c r="M116" s="89"/>
    </row>
    <row r="117" spans="1:13" s="61" customFormat="1" ht="9" customHeight="1" hidden="1">
      <c r="A117" s="206"/>
      <c r="B117" s="195"/>
      <c r="C117" s="208"/>
      <c r="D117" s="187"/>
      <c r="E117" s="210"/>
      <c r="F117" s="195"/>
      <c r="G117" s="101"/>
      <c r="H117" s="101"/>
      <c r="I117" s="101"/>
      <c r="J117" s="101"/>
      <c r="K117" s="185"/>
      <c r="M117" s="89"/>
    </row>
    <row r="118" spans="1:13" s="61" customFormat="1" ht="18" customHeight="1" hidden="1">
      <c r="A118" s="206"/>
      <c r="B118" s="195"/>
      <c r="C118" s="208"/>
      <c r="D118" s="187"/>
      <c r="E118" s="210"/>
      <c r="F118" s="195"/>
      <c r="G118" s="101"/>
      <c r="H118" s="101"/>
      <c r="I118" s="101"/>
      <c r="J118" s="101"/>
      <c r="K118" s="185"/>
      <c r="M118" s="89"/>
    </row>
    <row r="119" spans="1:13" s="61" customFormat="1" ht="18" customHeight="1" hidden="1">
      <c r="A119" s="206"/>
      <c r="B119" s="195"/>
      <c r="C119" s="208"/>
      <c r="D119" s="187"/>
      <c r="E119" s="210"/>
      <c r="F119" s="195"/>
      <c r="G119" s="101"/>
      <c r="H119" s="101"/>
      <c r="I119" s="101"/>
      <c r="J119" s="101"/>
      <c r="K119" s="185"/>
      <c r="M119" s="89"/>
    </row>
    <row r="120" spans="1:13" s="61" customFormat="1" ht="18" customHeight="1" hidden="1">
      <c r="A120" s="206"/>
      <c r="B120" s="195"/>
      <c r="C120" s="208"/>
      <c r="D120" s="187"/>
      <c r="E120" s="210"/>
      <c r="F120" s="195"/>
      <c r="G120" s="101"/>
      <c r="H120" s="101"/>
      <c r="I120" s="101"/>
      <c r="J120" s="101"/>
      <c r="K120" s="185"/>
      <c r="M120" s="89"/>
    </row>
    <row r="121" spans="1:13" s="61" customFormat="1" ht="18" customHeight="1" hidden="1">
      <c r="A121" s="206"/>
      <c r="B121" s="195"/>
      <c r="C121" s="208"/>
      <c r="D121" s="187"/>
      <c r="E121" s="210"/>
      <c r="F121" s="195"/>
      <c r="G121" s="101"/>
      <c r="H121" s="101"/>
      <c r="I121" s="101"/>
      <c r="J121" s="101"/>
      <c r="K121" s="185"/>
      <c r="M121" s="89"/>
    </row>
    <row r="122" spans="1:13" s="61" customFormat="1" ht="18" customHeight="1" hidden="1">
      <c r="A122" s="206"/>
      <c r="B122" s="187"/>
      <c r="C122" s="208"/>
      <c r="D122" s="187"/>
      <c r="E122" s="210"/>
      <c r="F122" s="195"/>
      <c r="G122" s="101"/>
      <c r="H122" s="101"/>
      <c r="I122" s="101"/>
      <c r="J122" s="101"/>
      <c r="K122" s="185"/>
      <c r="M122" s="89"/>
    </row>
    <row r="123" spans="1:13" s="61" customFormat="1" ht="18" customHeight="1" hidden="1">
      <c r="A123" s="206"/>
      <c r="B123" s="187"/>
      <c r="C123" s="208"/>
      <c r="D123" s="187"/>
      <c r="E123" s="210"/>
      <c r="F123" s="195"/>
      <c r="G123" s="101"/>
      <c r="H123" s="101"/>
      <c r="I123" s="101"/>
      <c r="J123" s="101"/>
      <c r="K123" s="185"/>
      <c r="M123" s="89"/>
    </row>
    <row r="124" spans="1:13" s="61" customFormat="1" ht="18" customHeight="1" hidden="1">
      <c r="A124" s="206"/>
      <c r="B124" s="187"/>
      <c r="C124" s="208"/>
      <c r="D124" s="187"/>
      <c r="E124" s="210"/>
      <c r="F124" s="195"/>
      <c r="G124" s="101"/>
      <c r="H124" s="101"/>
      <c r="I124" s="101"/>
      <c r="J124" s="101"/>
      <c r="K124" s="185"/>
      <c r="M124" s="89"/>
    </row>
    <row r="125" spans="1:13" s="61" customFormat="1" ht="18" customHeight="1" hidden="1">
      <c r="A125" s="206"/>
      <c r="B125" s="187"/>
      <c r="C125" s="208"/>
      <c r="D125" s="187"/>
      <c r="E125" s="210"/>
      <c r="F125" s="195"/>
      <c r="G125" s="101"/>
      <c r="H125" s="101"/>
      <c r="I125" s="101"/>
      <c r="J125" s="101"/>
      <c r="K125" s="185"/>
      <c r="M125" s="89"/>
    </row>
    <row r="126" spans="1:11" s="61" customFormat="1" ht="18" customHeight="1" hidden="1">
      <c r="A126" s="206"/>
      <c r="B126" s="187"/>
      <c r="C126" s="208"/>
      <c r="D126" s="187"/>
      <c r="E126" s="210"/>
      <c r="F126" s="195"/>
      <c r="G126" s="101"/>
      <c r="H126" s="101"/>
      <c r="I126" s="101"/>
      <c r="J126" s="101"/>
      <c r="K126" s="186"/>
    </row>
    <row r="127" spans="1:13" s="61" customFormat="1" ht="12.75" customHeight="1">
      <c r="A127" s="206"/>
      <c r="B127" s="195">
        <v>9</v>
      </c>
      <c r="C127" s="208" t="s">
        <v>452</v>
      </c>
      <c r="D127" s="195"/>
      <c r="E127" s="210">
        <v>529000</v>
      </c>
      <c r="F127" s="195" t="s">
        <v>15</v>
      </c>
      <c r="G127" s="101"/>
      <c r="H127" s="101"/>
      <c r="I127" s="101"/>
      <c r="J127" s="101"/>
      <c r="K127" s="193">
        <v>9167.37</v>
      </c>
      <c r="M127" s="89"/>
    </row>
    <row r="128" spans="1:13" s="61" customFormat="1" ht="18">
      <c r="A128" s="206"/>
      <c r="B128" s="195"/>
      <c r="C128" s="208"/>
      <c r="D128" s="187"/>
      <c r="E128" s="210"/>
      <c r="F128" s="195"/>
      <c r="G128" s="101"/>
      <c r="H128" s="101"/>
      <c r="I128" s="101"/>
      <c r="J128" s="101"/>
      <c r="K128" s="201"/>
      <c r="M128" s="89"/>
    </row>
    <row r="129" spans="1:13" s="61" customFormat="1" ht="11.25" customHeight="1">
      <c r="A129" s="206"/>
      <c r="B129" s="195"/>
      <c r="C129" s="208"/>
      <c r="D129" s="187"/>
      <c r="E129" s="210"/>
      <c r="F129" s="195"/>
      <c r="G129" s="101"/>
      <c r="H129" s="101"/>
      <c r="I129" s="101"/>
      <c r="J129" s="101"/>
      <c r="K129" s="201"/>
      <c r="M129" s="89"/>
    </row>
    <row r="130" spans="1:13" s="61" customFormat="1" ht="12.75" customHeight="1" hidden="1">
      <c r="A130" s="206"/>
      <c r="B130" s="195"/>
      <c r="C130" s="208"/>
      <c r="D130" s="187"/>
      <c r="E130" s="210"/>
      <c r="F130" s="195"/>
      <c r="G130" s="101"/>
      <c r="H130" s="101"/>
      <c r="I130" s="101"/>
      <c r="J130" s="101"/>
      <c r="K130" s="201"/>
      <c r="M130" s="89"/>
    </row>
    <row r="131" spans="1:13" s="61" customFormat="1" ht="18" customHeight="1" hidden="1">
      <c r="A131" s="206"/>
      <c r="B131" s="195"/>
      <c r="C131" s="208"/>
      <c r="D131" s="187"/>
      <c r="E131" s="210"/>
      <c r="F131" s="195"/>
      <c r="G131" s="101"/>
      <c r="H131" s="101"/>
      <c r="I131" s="101"/>
      <c r="J131" s="101"/>
      <c r="K131" s="201"/>
      <c r="M131" s="89"/>
    </row>
    <row r="132" spans="1:13" s="61" customFormat="1" ht="18" customHeight="1" hidden="1">
      <c r="A132" s="206"/>
      <c r="B132" s="195"/>
      <c r="C132" s="208"/>
      <c r="D132" s="187"/>
      <c r="E132" s="210"/>
      <c r="F132" s="195"/>
      <c r="G132" s="101"/>
      <c r="H132" s="107"/>
      <c r="I132" s="107"/>
      <c r="J132" s="101"/>
      <c r="K132" s="201"/>
      <c r="M132" s="89"/>
    </row>
    <row r="133" spans="1:13" s="61" customFormat="1" ht="9.75" customHeight="1" hidden="1">
      <c r="A133" s="206"/>
      <c r="B133" s="195"/>
      <c r="C133" s="208"/>
      <c r="D133" s="187"/>
      <c r="E133" s="210"/>
      <c r="F133" s="195"/>
      <c r="G133" s="101"/>
      <c r="H133" s="101"/>
      <c r="I133" s="101"/>
      <c r="J133" s="101"/>
      <c r="K133" s="201"/>
      <c r="M133" s="89"/>
    </row>
    <row r="134" spans="1:13" s="61" customFormat="1" ht="18" customHeight="1" hidden="1">
      <c r="A134" s="206"/>
      <c r="B134" s="195"/>
      <c r="C134" s="208"/>
      <c r="D134" s="187"/>
      <c r="E134" s="210"/>
      <c r="F134" s="195"/>
      <c r="G134" s="101"/>
      <c r="H134" s="101"/>
      <c r="I134" s="101"/>
      <c r="J134" s="101"/>
      <c r="K134" s="201"/>
      <c r="M134" s="89"/>
    </row>
    <row r="135" spans="1:13" s="61" customFormat="1" ht="18" customHeight="1" hidden="1">
      <c r="A135" s="206"/>
      <c r="B135" s="195"/>
      <c r="C135" s="208"/>
      <c r="D135" s="187"/>
      <c r="E135" s="210"/>
      <c r="F135" s="195"/>
      <c r="G135" s="101"/>
      <c r="H135" s="101"/>
      <c r="I135" s="101"/>
      <c r="J135" s="101"/>
      <c r="K135" s="201"/>
      <c r="M135" s="89"/>
    </row>
    <row r="136" spans="1:13" s="61" customFormat="1" ht="18" customHeight="1" hidden="1">
      <c r="A136" s="206"/>
      <c r="B136" s="195"/>
      <c r="C136" s="208"/>
      <c r="D136" s="187"/>
      <c r="E136" s="210"/>
      <c r="F136" s="195"/>
      <c r="G136" s="101"/>
      <c r="H136" s="101"/>
      <c r="I136" s="101"/>
      <c r="J136" s="101"/>
      <c r="K136" s="201"/>
      <c r="M136" s="89"/>
    </row>
    <row r="137" spans="1:13" s="61" customFormat="1" ht="18" customHeight="1" hidden="1">
      <c r="A137" s="206"/>
      <c r="B137" s="195"/>
      <c r="C137" s="208"/>
      <c r="D137" s="187"/>
      <c r="E137" s="210"/>
      <c r="F137" s="195"/>
      <c r="G137" s="101"/>
      <c r="H137" s="101"/>
      <c r="I137" s="101"/>
      <c r="J137" s="101"/>
      <c r="K137" s="201"/>
      <c r="M137" s="89"/>
    </row>
    <row r="138" spans="1:13" s="61" customFormat="1" ht="18" customHeight="1" hidden="1">
      <c r="A138" s="206"/>
      <c r="B138" s="195"/>
      <c r="C138" s="208"/>
      <c r="D138" s="187"/>
      <c r="E138" s="210"/>
      <c r="F138" s="195"/>
      <c r="G138" s="101"/>
      <c r="H138" s="101"/>
      <c r="I138" s="101"/>
      <c r="J138" s="101"/>
      <c r="K138" s="201"/>
      <c r="M138" s="89"/>
    </row>
    <row r="139" spans="1:13" s="61" customFormat="1" ht="18" customHeight="1" hidden="1">
      <c r="A139" s="206"/>
      <c r="B139" s="195"/>
      <c r="C139" s="208"/>
      <c r="D139" s="187"/>
      <c r="E139" s="210"/>
      <c r="F139" s="195"/>
      <c r="G139" s="101"/>
      <c r="H139" s="101"/>
      <c r="I139" s="101"/>
      <c r="J139" s="101"/>
      <c r="K139" s="201"/>
      <c r="M139" s="89"/>
    </row>
    <row r="140" spans="1:13" s="61" customFormat="1" ht="18" customHeight="1" hidden="1">
      <c r="A140" s="206"/>
      <c r="B140" s="195"/>
      <c r="C140" s="208"/>
      <c r="D140" s="187"/>
      <c r="E140" s="210"/>
      <c r="F140" s="195"/>
      <c r="G140" s="101"/>
      <c r="H140" s="101"/>
      <c r="I140" s="101"/>
      <c r="J140" s="101"/>
      <c r="K140" s="201"/>
      <c r="M140" s="89"/>
    </row>
    <row r="141" spans="1:13" s="61" customFormat="1" ht="18" customHeight="1" hidden="1">
      <c r="A141" s="206"/>
      <c r="B141" s="195"/>
      <c r="C141" s="208"/>
      <c r="D141" s="187"/>
      <c r="E141" s="210"/>
      <c r="F141" s="195"/>
      <c r="G141" s="101"/>
      <c r="H141" s="101"/>
      <c r="I141" s="101"/>
      <c r="J141" s="101"/>
      <c r="K141" s="201"/>
      <c r="M141" s="89"/>
    </row>
    <row r="142" spans="1:13" s="61" customFormat="1" ht="18" customHeight="1" hidden="1">
      <c r="A142" s="206"/>
      <c r="B142" s="195"/>
      <c r="C142" s="208"/>
      <c r="D142" s="187"/>
      <c r="E142" s="210"/>
      <c r="F142" s="195"/>
      <c r="G142" s="101"/>
      <c r="H142" s="101"/>
      <c r="I142" s="101"/>
      <c r="J142" s="101"/>
      <c r="K142" s="201"/>
      <c r="M142" s="89"/>
    </row>
    <row r="143" spans="1:13" s="61" customFormat="1" ht="18" customHeight="1" hidden="1">
      <c r="A143" s="206"/>
      <c r="B143" s="195"/>
      <c r="C143" s="208"/>
      <c r="D143" s="187"/>
      <c r="E143" s="210"/>
      <c r="F143" s="195"/>
      <c r="G143" s="101"/>
      <c r="H143" s="101"/>
      <c r="I143" s="101"/>
      <c r="J143" s="101"/>
      <c r="K143" s="201"/>
      <c r="M143" s="89"/>
    </row>
    <row r="144" spans="1:13" s="61" customFormat="1" ht="18" customHeight="1" hidden="1">
      <c r="A144" s="206"/>
      <c r="B144" s="195"/>
      <c r="C144" s="208"/>
      <c r="D144" s="187"/>
      <c r="E144" s="210"/>
      <c r="F144" s="195"/>
      <c r="G144" s="101"/>
      <c r="H144" s="101"/>
      <c r="I144" s="101"/>
      <c r="J144" s="101"/>
      <c r="K144" s="201"/>
      <c r="L144" s="61" t="s">
        <v>179</v>
      </c>
      <c r="M144" s="89"/>
    </row>
    <row r="145" spans="1:13" s="61" customFormat="1" ht="18" customHeight="1" hidden="1">
      <c r="A145" s="206"/>
      <c r="B145" s="195"/>
      <c r="C145" s="208"/>
      <c r="D145" s="187"/>
      <c r="E145" s="210"/>
      <c r="F145" s="195"/>
      <c r="G145" s="101"/>
      <c r="H145" s="101"/>
      <c r="I145" s="101"/>
      <c r="J145" s="101"/>
      <c r="K145" s="201"/>
      <c r="M145" s="89"/>
    </row>
    <row r="146" spans="1:13" s="61" customFormat="1" ht="18" customHeight="1" hidden="1">
      <c r="A146" s="206"/>
      <c r="B146" s="195"/>
      <c r="C146" s="208"/>
      <c r="D146" s="187"/>
      <c r="E146" s="210"/>
      <c r="F146" s="195"/>
      <c r="G146" s="101"/>
      <c r="H146" s="101"/>
      <c r="I146" s="101"/>
      <c r="J146" s="101"/>
      <c r="K146" s="201"/>
      <c r="M146" s="89"/>
    </row>
    <row r="147" spans="1:13" s="61" customFormat="1" ht="18" customHeight="1" hidden="1">
      <c r="A147" s="206"/>
      <c r="B147" s="195"/>
      <c r="C147" s="208"/>
      <c r="D147" s="187"/>
      <c r="E147" s="210"/>
      <c r="F147" s="195"/>
      <c r="G147" s="101"/>
      <c r="H147" s="101"/>
      <c r="I147" s="101"/>
      <c r="J147" s="101"/>
      <c r="K147" s="201"/>
      <c r="M147" s="89"/>
    </row>
    <row r="148" spans="1:13" s="61" customFormat="1" ht="18" customHeight="1" hidden="1">
      <c r="A148" s="206"/>
      <c r="B148" s="195"/>
      <c r="C148" s="208"/>
      <c r="D148" s="187"/>
      <c r="E148" s="210"/>
      <c r="F148" s="195"/>
      <c r="G148" s="101"/>
      <c r="H148" s="101"/>
      <c r="I148" s="101"/>
      <c r="J148" s="101"/>
      <c r="K148" s="201"/>
      <c r="M148" s="89"/>
    </row>
    <row r="149" spans="1:13" s="61" customFormat="1" ht="18" customHeight="1" hidden="1">
      <c r="A149" s="206"/>
      <c r="B149" s="195"/>
      <c r="C149" s="208"/>
      <c r="D149" s="187"/>
      <c r="E149" s="210"/>
      <c r="F149" s="195"/>
      <c r="G149" s="101"/>
      <c r="H149" s="101"/>
      <c r="I149" s="101"/>
      <c r="J149" s="101"/>
      <c r="K149" s="201"/>
      <c r="M149" s="89"/>
    </row>
    <row r="150" spans="1:13" s="61" customFormat="1" ht="18" customHeight="1" hidden="1">
      <c r="A150" s="206"/>
      <c r="B150" s="195"/>
      <c r="C150" s="208"/>
      <c r="D150" s="187"/>
      <c r="E150" s="210"/>
      <c r="F150" s="195"/>
      <c r="G150" s="101"/>
      <c r="H150" s="101"/>
      <c r="I150" s="101"/>
      <c r="J150" s="101"/>
      <c r="K150" s="201"/>
      <c r="M150" s="89"/>
    </row>
    <row r="151" spans="1:13" s="61" customFormat="1" ht="18" customHeight="1" hidden="1">
      <c r="A151" s="206"/>
      <c r="B151" s="195"/>
      <c r="C151" s="208"/>
      <c r="D151" s="187"/>
      <c r="E151" s="210"/>
      <c r="F151" s="195"/>
      <c r="G151" s="101"/>
      <c r="H151" s="101"/>
      <c r="I151" s="101"/>
      <c r="J151" s="101"/>
      <c r="K151" s="201"/>
      <c r="M151" s="89"/>
    </row>
    <row r="152" spans="1:13" s="61" customFormat="1" ht="18" customHeight="1" hidden="1">
      <c r="A152" s="206"/>
      <c r="B152" s="195"/>
      <c r="C152" s="208"/>
      <c r="D152" s="187"/>
      <c r="E152" s="210"/>
      <c r="F152" s="195"/>
      <c r="G152" s="101"/>
      <c r="H152" s="101"/>
      <c r="I152" s="101"/>
      <c r="J152" s="101"/>
      <c r="K152" s="201"/>
      <c r="M152" s="89"/>
    </row>
    <row r="153" spans="1:13" s="61" customFormat="1" ht="18" customHeight="1" hidden="1">
      <c r="A153" s="206"/>
      <c r="B153" s="195"/>
      <c r="C153" s="208"/>
      <c r="D153" s="187"/>
      <c r="E153" s="210"/>
      <c r="F153" s="195"/>
      <c r="G153" s="101"/>
      <c r="H153" s="101"/>
      <c r="I153" s="101"/>
      <c r="J153" s="101"/>
      <c r="K153" s="201"/>
      <c r="M153" s="89"/>
    </row>
    <row r="154" spans="1:13" s="61" customFormat="1" ht="18" customHeight="1" hidden="1">
      <c r="A154" s="206"/>
      <c r="B154" s="195"/>
      <c r="C154" s="208"/>
      <c r="D154" s="187"/>
      <c r="E154" s="210"/>
      <c r="F154" s="195"/>
      <c r="G154" s="101"/>
      <c r="H154" s="101"/>
      <c r="I154" s="101"/>
      <c r="J154" s="101"/>
      <c r="K154" s="201"/>
      <c r="M154" s="89"/>
    </row>
    <row r="155" spans="1:13" s="61" customFormat="1" ht="18" customHeight="1" hidden="1">
      <c r="A155" s="206"/>
      <c r="B155" s="195"/>
      <c r="C155" s="208"/>
      <c r="D155" s="187"/>
      <c r="E155" s="210"/>
      <c r="F155" s="195"/>
      <c r="G155" s="101"/>
      <c r="H155" s="101"/>
      <c r="I155" s="101"/>
      <c r="J155" s="101"/>
      <c r="K155" s="201"/>
      <c r="M155" s="89"/>
    </row>
    <row r="156" spans="1:13" s="61" customFormat="1" ht="18" customHeight="1" hidden="1">
      <c r="A156" s="206"/>
      <c r="B156" s="195"/>
      <c r="C156" s="208"/>
      <c r="D156" s="187"/>
      <c r="E156" s="210"/>
      <c r="F156" s="195"/>
      <c r="G156" s="101"/>
      <c r="H156" s="101"/>
      <c r="I156" s="101"/>
      <c r="J156" s="101"/>
      <c r="K156" s="201"/>
      <c r="M156" s="89"/>
    </row>
    <row r="157" spans="1:13" s="61" customFormat="1" ht="18" customHeight="1" hidden="1">
      <c r="A157" s="206"/>
      <c r="B157" s="195"/>
      <c r="C157" s="208"/>
      <c r="D157" s="187"/>
      <c r="E157" s="210"/>
      <c r="F157" s="195"/>
      <c r="G157" s="101"/>
      <c r="H157" s="101"/>
      <c r="I157" s="101"/>
      <c r="J157" s="101"/>
      <c r="K157" s="201"/>
      <c r="M157" s="89"/>
    </row>
    <row r="158" spans="1:13" s="61" customFormat="1" ht="18" customHeight="1" hidden="1">
      <c r="A158" s="206"/>
      <c r="B158" s="195"/>
      <c r="C158" s="208"/>
      <c r="D158" s="187"/>
      <c r="E158" s="210"/>
      <c r="F158" s="195"/>
      <c r="G158" s="101"/>
      <c r="H158" s="101"/>
      <c r="I158" s="101"/>
      <c r="J158" s="101"/>
      <c r="K158" s="201"/>
      <c r="M158" s="89"/>
    </row>
    <row r="159" spans="1:13" s="61" customFormat="1" ht="18" customHeight="1" hidden="1">
      <c r="A159" s="206"/>
      <c r="B159" s="195"/>
      <c r="C159" s="208"/>
      <c r="D159" s="187"/>
      <c r="E159" s="210"/>
      <c r="F159" s="195"/>
      <c r="G159" s="101"/>
      <c r="H159" s="101"/>
      <c r="I159" s="101"/>
      <c r="J159" s="101"/>
      <c r="K159" s="201"/>
      <c r="M159" s="89"/>
    </row>
    <row r="160" spans="1:13" s="61" customFormat="1" ht="18" customHeight="1" hidden="1">
      <c r="A160" s="206"/>
      <c r="B160" s="195"/>
      <c r="C160" s="208"/>
      <c r="D160" s="187"/>
      <c r="E160" s="210"/>
      <c r="F160" s="195"/>
      <c r="G160" s="101"/>
      <c r="H160" s="101"/>
      <c r="I160" s="101"/>
      <c r="J160" s="101"/>
      <c r="K160" s="201"/>
      <c r="M160" s="89"/>
    </row>
    <row r="161" spans="1:13" s="61" customFormat="1" ht="18" customHeight="1" hidden="1">
      <c r="A161" s="206"/>
      <c r="B161" s="195"/>
      <c r="C161" s="208"/>
      <c r="D161" s="187"/>
      <c r="E161" s="210"/>
      <c r="F161" s="195"/>
      <c r="G161" s="101"/>
      <c r="H161" s="101"/>
      <c r="I161" s="101"/>
      <c r="J161" s="101"/>
      <c r="K161" s="201"/>
      <c r="M161" s="89"/>
    </row>
    <row r="162" spans="1:13" s="61" customFormat="1" ht="18" customHeight="1" hidden="1">
      <c r="A162" s="206"/>
      <c r="B162" s="195"/>
      <c r="C162" s="208"/>
      <c r="D162" s="187"/>
      <c r="E162" s="210"/>
      <c r="F162" s="195"/>
      <c r="G162" s="101"/>
      <c r="H162" s="101"/>
      <c r="I162" s="101"/>
      <c r="J162" s="101"/>
      <c r="K162" s="201"/>
      <c r="M162" s="89"/>
    </row>
    <row r="163" spans="1:11" s="61" customFormat="1" ht="18" customHeight="1" hidden="1">
      <c r="A163" s="206"/>
      <c r="B163" s="195"/>
      <c r="C163" s="208"/>
      <c r="D163" s="187"/>
      <c r="E163" s="210"/>
      <c r="F163" s="195"/>
      <c r="G163" s="101"/>
      <c r="H163" s="101"/>
      <c r="I163" s="101"/>
      <c r="J163" s="101"/>
      <c r="K163" s="202"/>
    </row>
    <row r="164" spans="1:13" s="62" customFormat="1" ht="12.75" customHeight="1">
      <c r="A164" s="206"/>
      <c r="B164" s="187">
        <v>10</v>
      </c>
      <c r="C164" s="212" t="s">
        <v>454</v>
      </c>
      <c r="D164" s="187"/>
      <c r="E164" s="210">
        <v>212000</v>
      </c>
      <c r="F164" s="187" t="s">
        <v>15</v>
      </c>
      <c r="G164" s="96"/>
      <c r="H164" s="96"/>
      <c r="I164" s="96"/>
      <c r="J164" s="96"/>
      <c r="K164" s="184">
        <v>111020</v>
      </c>
      <c r="M164" s="88"/>
    </row>
    <row r="165" spans="1:13" s="62" customFormat="1" ht="18">
      <c r="A165" s="206"/>
      <c r="B165" s="187"/>
      <c r="C165" s="212"/>
      <c r="D165" s="187"/>
      <c r="E165" s="210"/>
      <c r="F165" s="187"/>
      <c r="G165" s="96"/>
      <c r="H165" s="96"/>
      <c r="I165" s="96"/>
      <c r="J165" s="96"/>
      <c r="K165" s="185"/>
      <c r="M165" s="88"/>
    </row>
    <row r="166" spans="1:13" s="62" customFormat="1" ht="3" customHeight="1">
      <c r="A166" s="206"/>
      <c r="B166" s="187"/>
      <c r="C166" s="212"/>
      <c r="D166" s="187"/>
      <c r="E166" s="210"/>
      <c r="F166" s="187"/>
      <c r="G166" s="96"/>
      <c r="H166" s="96"/>
      <c r="I166" s="96"/>
      <c r="J166" s="96"/>
      <c r="K166" s="185"/>
      <c r="M166" s="88"/>
    </row>
    <row r="167" spans="1:13" s="62" customFormat="1" ht="18" customHeight="1" hidden="1">
      <c r="A167" s="206"/>
      <c r="B167" s="187"/>
      <c r="C167" s="212"/>
      <c r="D167" s="187"/>
      <c r="E167" s="210"/>
      <c r="F167" s="187"/>
      <c r="G167" s="96"/>
      <c r="H167" s="96"/>
      <c r="I167" s="96"/>
      <c r="J167" s="96"/>
      <c r="K167" s="185"/>
      <c r="M167" s="88"/>
    </row>
    <row r="168" spans="1:13" s="62" customFormat="1" ht="18" customHeight="1" hidden="1">
      <c r="A168" s="206"/>
      <c r="B168" s="187"/>
      <c r="C168" s="212"/>
      <c r="D168" s="187"/>
      <c r="E168" s="210"/>
      <c r="F168" s="187"/>
      <c r="G168" s="96"/>
      <c r="H168" s="96"/>
      <c r="I168" s="96"/>
      <c r="J168" s="96"/>
      <c r="K168" s="185"/>
      <c r="M168" s="88"/>
    </row>
    <row r="169" spans="1:13" s="62" customFormat="1" ht="18" customHeight="1" hidden="1">
      <c r="A169" s="206"/>
      <c r="B169" s="187"/>
      <c r="C169" s="212"/>
      <c r="D169" s="187"/>
      <c r="E169" s="210"/>
      <c r="F169" s="187"/>
      <c r="G169" s="96"/>
      <c r="H169" s="96"/>
      <c r="I169" s="96"/>
      <c r="J169" s="96"/>
      <c r="K169" s="185"/>
      <c r="M169" s="88"/>
    </row>
    <row r="170" spans="1:13" s="62" customFormat="1" ht="18" customHeight="1" hidden="1">
      <c r="A170" s="206"/>
      <c r="B170" s="187"/>
      <c r="C170" s="212"/>
      <c r="D170" s="187"/>
      <c r="E170" s="210"/>
      <c r="F170" s="187"/>
      <c r="G170" s="96"/>
      <c r="H170" s="96"/>
      <c r="I170" s="96"/>
      <c r="J170" s="96"/>
      <c r="K170" s="185"/>
      <c r="M170" s="88"/>
    </row>
    <row r="171" spans="1:13" s="62" customFormat="1" ht="18" customHeight="1" hidden="1">
      <c r="A171" s="206"/>
      <c r="B171" s="187"/>
      <c r="C171" s="212"/>
      <c r="D171" s="187"/>
      <c r="E171" s="210"/>
      <c r="F171" s="187"/>
      <c r="G171" s="96"/>
      <c r="H171" s="96"/>
      <c r="I171" s="96"/>
      <c r="J171" s="96"/>
      <c r="K171" s="185"/>
      <c r="M171" s="88"/>
    </row>
    <row r="172" spans="1:13" s="62" customFormat="1" ht="18">
      <c r="A172" s="206"/>
      <c r="B172" s="187"/>
      <c r="C172" s="212"/>
      <c r="D172" s="187"/>
      <c r="E172" s="210"/>
      <c r="F172" s="187"/>
      <c r="G172" s="96"/>
      <c r="H172" s="96"/>
      <c r="I172" s="96"/>
      <c r="J172" s="96"/>
      <c r="K172" s="185"/>
      <c r="M172" s="88"/>
    </row>
    <row r="173" spans="1:11" s="62" customFormat="1" ht="18">
      <c r="A173" s="206"/>
      <c r="B173" s="187"/>
      <c r="C173" s="212"/>
      <c r="D173" s="187"/>
      <c r="E173" s="210"/>
      <c r="F173" s="187"/>
      <c r="G173" s="96"/>
      <c r="H173" s="96"/>
      <c r="I173" s="96"/>
      <c r="J173" s="96"/>
      <c r="K173" s="186"/>
    </row>
    <row r="174" spans="1:13" s="62" customFormat="1" ht="12.75" customHeight="1">
      <c r="A174" s="206"/>
      <c r="B174" s="187">
        <v>11</v>
      </c>
      <c r="C174" s="208" t="s">
        <v>459</v>
      </c>
      <c r="D174" s="187"/>
      <c r="E174" s="210">
        <v>20000</v>
      </c>
      <c r="F174" s="187" t="s">
        <v>15</v>
      </c>
      <c r="G174" s="96"/>
      <c r="H174" s="96"/>
      <c r="I174" s="96"/>
      <c r="J174" s="96"/>
      <c r="K174" s="184">
        <v>19490.85</v>
      </c>
      <c r="M174" s="88"/>
    </row>
    <row r="175" spans="1:13" s="62" customFormat="1" ht="18">
      <c r="A175" s="206"/>
      <c r="B175" s="187"/>
      <c r="C175" s="208"/>
      <c r="D175" s="187"/>
      <c r="E175" s="210"/>
      <c r="F175" s="187"/>
      <c r="G175" s="96"/>
      <c r="H175" s="96"/>
      <c r="I175" s="96"/>
      <c r="J175" s="96"/>
      <c r="K175" s="185"/>
      <c r="M175" s="88"/>
    </row>
    <row r="176" spans="1:11" s="62" customFormat="1" ht="3.75" customHeight="1">
      <c r="A176" s="206"/>
      <c r="B176" s="187"/>
      <c r="C176" s="208"/>
      <c r="D176" s="187"/>
      <c r="E176" s="210"/>
      <c r="F176" s="187"/>
      <c r="G176" s="96"/>
      <c r="H176" s="96"/>
      <c r="I176" s="96"/>
      <c r="J176" s="96"/>
      <c r="K176" s="186"/>
    </row>
    <row r="177" spans="1:13" s="62" customFormat="1" ht="36">
      <c r="A177" s="94"/>
      <c r="B177" s="96">
        <v>12</v>
      </c>
      <c r="C177" s="100" t="s">
        <v>458</v>
      </c>
      <c r="D177" s="96"/>
      <c r="E177" s="98">
        <v>1029000</v>
      </c>
      <c r="F177" s="96" t="s">
        <v>15</v>
      </c>
      <c r="G177" s="96"/>
      <c r="H177" s="96"/>
      <c r="I177" s="96"/>
      <c r="J177" s="96"/>
      <c r="K177" s="97">
        <v>1250</v>
      </c>
      <c r="M177" s="88"/>
    </row>
    <row r="178" spans="1:13" s="62" customFormat="1" ht="39" customHeight="1">
      <c r="A178" s="94"/>
      <c r="B178" s="96">
        <v>13</v>
      </c>
      <c r="C178" s="100" t="s">
        <v>263</v>
      </c>
      <c r="D178" s="96"/>
      <c r="E178" s="98">
        <v>20000</v>
      </c>
      <c r="F178" s="96" t="s">
        <v>15</v>
      </c>
      <c r="G178" s="96"/>
      <c r="H178" s="96"/>
      <c r="I178" s="96"/>
      <c r="J178" s="96"/>
      <c r="K178" s="97">
        <v>480</v>
      </c>
      <c r="M178" s="88"/>
    </row>
    <row r="179" spans="1:13" s="62" customFormat="1" ht="12.75" customHeight="1">
      <c r="A179" s="206"/>
      <c r="B179" s="187">
        <v>14</v>
      </c>
      <c r="C179" s="212" t="s">
        <v>455</v>
      </c>
      <c r="D179" s="187"/>
      <c r="E179" s="210">
        <v>529000</v>
      </c>
      <c r="F179" s="187" t="s">
        <v>15</v>
      </c>
      <c r="G179" s="96"/>
      <c r="H179" s="96"/>
      <c r="I179" s="96"/>
      <c r="J179" s="96"/>
      <c r="K179" s="190">
        <v>66706.72</v>
      </c>
      <c r="M179" s="88"/>
    </row>
    <row r="180" spans="1:13" s="62" customFormat="1" ht="18">
      <c r="A180" s="206"/>
      <c r="B180" s="187"/>
      <c r="C180" s="212"/>
      <c r="D180" s="221"/>
      <c r="E180" s="210"/>
      <c r="F180" s="187"/>
      <c r="G180" s="96"/>
      <c r="H180" s="96"/>
      <c r="I180" s="96"/>
      <c r="J180" s="96"/>
      <c r="K180" s="201"/>
      <c r="M180" s="88"/>
    </row>
    <row r="181" spans="1:13" s="62" customFormat="1" ht="18">
      <c r="A181" s="206"/>
      <c r="B181" s="187"/>
      <c r="C181" s="212"/>
      <c r="D181" s="221"/>
      <c r="E181" s="210"/>
      <c r="F181" s="187"/>
      <c r="G181" s="96"/>
      <c r="H181" s="96"/>
      <c r="I181" s="96"/>
      <c r="J181" s="96"/>
      <c r="K181" s="201"/>
      <c r="M181" s="88"/>
    </row>
    <row r="182" spans="1:13" s="62" customFormat="1" ht="15" customHeight="1">
      <c r="A182" s="206"/>
      <c r="B182" s="187"/>
      <c r="C182" s="212"/>
      <c r="D182" s="221"/>
      <c r="E182" s="210"/>
      <c r="F182" s="187"/>
      <c r="G182" s="96"/>
      <c r="H182" s="96"/>
      <c r="I182" s="96"/>
      <c r="J182" s="96"/>
      <c r="K182" s="201"/>
      <c r="M182" s="88"/>
    </row>
    <row r="183" spans="1:13" s="62" customFormat="1" ht="6" customHeight="1" hidden="1">
      <c r="A183" s="206"/>
      <c r="B183" s="187"/>
      <c r="C183" s="212"/>
      <c r="D183" s="221"/>
      <c r="E183" s="210"/>
      <c r="F183" s="187"/>
      <c r="G183" s="96"/>
      <c r="H183" s="96"/>
      <c r="I183" s="96"/>
      <c r="J183" s="96"/>
      <c r="K183" s="201"/>
      <c r="M183" s="88"/>
    </row>
    <row r="184" spans="1:13" s="62" customFormat="1" ht="9" customHeight="1" hidden="1">
      <c r="A184" s="206"/>
      <c r="B184" s="187"/>
      <c r="C184" s="212"/>
      <c r="D184" s="221"/>
      <c r="E184" s="210"/>
      <c r="F184" s="187"/>
      <c r="G184" s="96"/>
      <c r="H184" s="96"/>
      <c r="I184" s="96"/>
      <c r="J184" s="96"/>
      <c r="K184" s="201"/>
      <c r="M184" s="88"/>
    </row>
    <row r="185" spans="1:13" s="62" customFormat="1" ht="18" customHeight="1" hidden="1">
      <c r="A185" s="206"/>
      <c r="B185" s="187"/>
      <c r="C185" s="212"/>
      <c r="D185" s="221"/>
      <c r="E185" s="210"/>
      <c r="F185" s="187"/>
      <c r="G185" s="96"/>
      <c r="H185" s="96"/>
      <c r="I185" s="96"/>
      <c r="J185" s="96"/>
      <c r="K185" s="201"/>
      <c r="M185" s="88"/>
    </row>
    <row r="186" spans="1:13" s="62" customFormat="1" ht="18" customHeight="1" hidden="1">
      <c r="A186" s="206"/>
      <c r="B186" s="187"/>
      <c r="C186" s="212"/>
      <c r="D186" s="221"/>
      <c r="E186" s="210"/>
      <c r="F186" s="187"/>
      <c r="G186" s="96"/>
      <c r="H186" s="96"/>
      <c r="I186" s="96"/>
      <c r="J186" s="96"/>
      <c r="K186" s="202"/>
      <c r="M186" s="88"/>
    </row>
    <row r="187" spans="1:13" s="62" customFormat="1" ht="18" customHeight="1" hidden="1">
      <c r="A187" s="206"/>
      <c r="B187" s="187"/>
      <c r="C187" s="212"/>
      <c r="D187" s="221"/>
      <c r="E187" s="210"/>
      <c r="F187" s="187"/>
      <c r="G187" s="96"/>
      <c r="H187" s="96"/>
      <c r="I187" s="96"/>
      <c r="J187" s="96"/>
      <c r="K187" s="190"/>
      <c r="M187" s="88"/>
    </row>
    <row r="188" spans="1:13" s="62" customFormat="1" ht="18" customHeight="1" hidden="1">
      <c r="A188" s="206"/>
      <c r="B188" s="187"/>
      <c r="C188" s="212"/>
      <c r="D188" s="221"/>
      <c r="E188" s="210"/>
      <c r="F188" s="187"/>
      <c r="G188" s="96"/>
      <c r="H188" s="96"/>
      <c r="I188" s="96"/>
      <c r="J188" s="96"/>
      <c r="K188" s="201"/>
      <c r="M188" s="88"/>
    </row>
    <row r="189" spans="1:13" s="62" customFormat="1" ht="6" customHeight="1" hidden="1">
      <c r="A189" s="206"/>
      <c r="B189" s="187"/>
      <c r="C189" s="212"/>
      <c r="D189" s="221"/>
      <c r="E189" s="210"/>
      <c r="F189" s="187"/>
      <c r="G189" s="96"/>
      <c r="H189" s="96"/>
      <c r="I189" s="96"/>
      <c r="J189" s="96"/>
      <c r="K189" s="201"/>
      <c r="M189" s="88"/>
    </row>
    <row r="190" spans="1:13" s="62" customFormat="1" ht="18" customHeight="1" hidden="1">
      <c r="A190" s="206"/>
      <c r="B190" s="187"/>
      <c r="C190" s="212"/>
      <c r="D190" s="221"/>
      <c r="E190" s="210"/>
      <c r="F190" s="187"/>
      <c r="G190" s="96"/>
      <c r="H190" s="96"/>
      <c r="I190" s="96"/>
      <c r="J190" s="96"/>
      <c r="K190" s="201"/>
      <c r="M190" s="88"/>
    </row>
    <row r="191" spans="1:13" s="62" customFormat="1" ht="18" customHeight="1" hidden="1">
      <c r="A191" s="206"/>
      <c r="B191" s="187"/>
      <c r="C191" s="212"/>
      <c r="D191" s="221"/>
      <c r="E191" s="210"/>
      <c r="F191" s="187"/>
      <c r="G191" s="96"/>
      <c r="H191" s="96"/>
      <c r="I191" s="96"/>
      <c r="J191" s="96"/>
      <c r="K191" s="201"/>
      <c r="M191" s="88"/>
    </row>
    <row r="192" spans="1:13" s="62" customFormat="1" ht="12.75" customHeight="1" hidden="1">
      <c r="A192" s="206"/>
      <c r="B192" s="187"/>
      <c r="C192" s="212"/>
      <c r="D192" s="221"/>
      <c r="E192" s="210"/>
      <c r="F192" s="187"/>
      <c r="G192" s="96"/>
      <c r="H192" s="96"/>
      <c r="I192" s="96"/>
      <c r="J192" s="96"/>
      <c r="K192" s="201"/>
      <c r="M192" s="88"/>
    </row>
    <row r="193" spans="1:13" s="62" customFormat="1" ht="18" customHeight="1" hidden="1">
      <c r="A193" s="206"/>
      <c r="B193" s="187"/>
      <c r="C193" s="212"/>
      <c r="D193" s="221"/>
      <c r="E193" s="210"/>
      <c r="F193" s="187"/>
      <c r="G193" s="96"/>
      <c r="H193" s="96"/>
      <c r="I193" s="96"/>
      <c r="J193" s="96"/>
      <c r="K193" s="201"/>
      <c r="M193" s="88"/>
    </row>
    <row r="194" spans="1:13" s="62" customFormat="1" ht="18" customHeight="1" hidden="1">
      <c r="A194" s="206"/>
      <c r="B194" s="187"/>
      <c r="C194" s="212"/>
      <c r="D194" s="221"/>
      <c r="E194" s="210"/>
      <c r="F194" s="187"/>
      <c r="G194" s="96"/>
      <c r="H194" s="96"/>
      <c r="I194" s="96"/>
      <c r="J194" s="96"/>
      <c r="K194" s="201"/>
      <c r="M194" s="88"/>
    </row>
    <row r="195" spans="1:13" s="62" customFormat="1" ht="18" customHeight="1" hidden="1">
      <c r="A195" s="206"/>
      <c r="B195" s="187"/>
      <c r="C195" s="212"/>
      <c r="D195" s="221"/>
      <c r="E195" s="210"/>
      <c r="F195" s="187"/>
      <c r="G195" s="96"/>
      <c r="H195" s="96"/>
      <c r="I195" s="96"/>
      <c r="J195" s="96"/>
      <c r="K195" s="201"/>
      <c r="M195" s="88"/>
    </row>
    <row r="196" spans="1:13" s="62" customFormat="1" ht="18" customHeight="1" hidden="1">
      <c r="A196" s="206"/>
      <c r="B196" s="187"/>
      <c r="C196" s="212"/>
      <c r="D196" s="221"/>
      <c r="E196" s="210"/>
      <c r="F196" s="187"/>
      <c r="G196" s="96"/>
      <c r="H196" s="96"/>
      <c r="I196" s="96"/>
      <c r="J196" s="96"/>
      <c r="K196" s="201"/>
      <c r="M196" s="88"/>
    </row>
    <row r="197" spans="1:13" s="62" customFormat="1" ht="18" customHeight="1" hidden="1">
      <c r="A197" s="206"/>
      <c r="B197" s="187"/>
      <c r="C197" s="212"/>
      <c r="D197" s="221"/>
      <c r="E197" s="210"/>
      <c r="F197" s="187"/>
      <c r="G197" s="96"/>
      <c r="H197" s="96"/>
      <c r="I197" s="96"/>
      <c r="J197" s="96"/>
      <c r="K197" s="201"/>
      <c r="M197" s="88"/>
    </row>
    <row r="198" spans="1:13" s="62" customFormat="1" ht="18" customHeight="1" hidden="1">
      <c r="A198" s="206"/>
      <c r="B198" s="187"/>
      <c r="C198" s="212"/>
      <c r="D198" s="221"/>
      <c r="E198" s="210"/>
      <c r="F198" s="187"/>
      <c r="G198" s="96"/>
      <c r="H198" s="96"/>
      <c r="I198" s="96"/>
      <c r="J198" s="96"/>
      <c r="K198" s="201"/>
      <c r="M198" s="88"/>
    </row>
    <row r="199" spans="1:13" s="62" customFormat="1" ht="18" customHeight="1" hidden="1">
      <c r="A199" s="206"/>
      <c r="B199" s="187"/>
      <c r="C199" s="212"/>
      <c r="D199" s="221"/>
      <c r="E199" s="210"/>
      <c r="F199" s="187"/>
      <c r="G199" s="96"/>
      <c r="H199" s="96"/>
      <c r="I199" s="96"/>
      <c r="J199" s="96"/>
      <c r="K199" s="201"/>
      <c r="M199" s="88"/>
    </row>
    <row r="200" spans="1:13" s="62" customFormat="1" ht="18" customHeight="1" hidden="1">
      <c r="A200" s="206"/>
      <c r="B200" s="187"/>
      <c r="C200" s="212"/>
      <c r="D200" s="221"/>
      <c r="E200" s="210"/>
      <c r="F200" s="187"/>
      <c r="G200" s="96"/>
      <c r="H200" s="96"/>
      <c r="I200" s="96"/>
      <c r="J200" s="96"/>
      <c r="K200" s="201"/>
      <c r="M200" s="88"/>
    </row>
    <row r="201" spans="1:13" s="62" customFormat="1" ht="18" customHeight="1" hidden="1">
      <c r="A201" s="206"/>
      <c r="B201" s="187"/>
      <c r="C201" s="212"/>
      <c r="D201" s="221"/>
      <c r="E201" s="210"/>
      <c r="F201" s="187"/>
      <c r="G201" s="96"/>
      <c r="H201" s="96"/>
      <c r="I201" s="96"/>
      <c r="J201" s="96"/>
      <c r="K201" s="201"/>
      <c r="M201" s="88"/>
    </row>
    <row r="202" spans="1:13" s="62" customFormat="1" ht="18" customHeight="1" hidden="1">
      <c r="A202" s="206"/>
      <c r="B202" s="187"/>
      <c r="C202" s="212"/>
      <c r="D202" s="221"/>
      <c r="E202" s="210"/>
      <c r="F202" s="187"/>
      <c r="G202" s="96"/>
      <c r="H202" s="96"/>
      <c r="I202" s="96"/>
      <c r="J202" s="96"/>
      <c r="K202" s="201"/>
      <c r="M202" s="88"/>
    </row>
    <row r="203" spans="1:13" s="62" customFormat="1" ht="18" customHeight="1" hidden="1">
      <c r="A203" s="206"/>
      <c r="B203" s="187"/>
      <c r="C203" s="212"/>
      <c r="D203" s="221"/>
      <c r="E203" s="210"/>
      <c r="F203" s="187"/>
      <c r="G203" s="96"/>
      <c r="H203" s="96"/>
      <c r="I203" s="96"/>
      <c r="J203" s="96"/>
      <c r="K203" s="201"/>
      <c r="M203" s="88"/>
    </row>
    <row r="204" spans="1:13" s="62" customFormat="1" ht="18" customHeight="1" hidden="1">
      <c r="A204" s="206"/>
      <c r="B204" s="187"/>
      <c r="C204" s="212"/>
      <c r="D204" s="221"/>
      <c r="E204" s="210"/>
      <c r="F204" s="187"/>
      <c r="G204" s="96"/>
      <c r="H204" s="96"/>
      <c r="I204" s="96"/>
      <c r="J204" s="96"/>
      <c r="K204" s="201"/>
      <c r="M204" s="88"/>
    </row>
    <row r="205" spans="1:13" s="62" customFormat="1" ht="18" customHeight="1" hidden="1">
      <c r="A205" s="206"/>
      <c r="B205" s="187"/>
      <c r="C205" s="212"/>
      <c r="D205" s="221"/>
      <c r="E205" s="210"/>
      <c r="F205" s="187"/>
      <c r="G205" s="96"/>
      <c r="H205" s="96"/>
      <c r="I205" s="96"/>
      <c r="J205" s="96"/>
      <c r="K205" s="201"/>
      <c r="M205" s="88"/>
    </row>
    <row r="206" spans="1:13" s="62" customFormat="1" ht="18" customHeight="1" hidden="1">
      <c r="A206" s="206"/>
      <c r="B206" s="187"/>
      <c r="C206" s="212"/>
      <c r="D206" s="221"/>
      <c r="E206" s="210"/>
      <c r="F206" s="187"/>
      <c r="G206" s="96"/>
      <c r="H206" s="96"/>
      <c r="I206" s="96"/>
      <c r="J206" s="96"/>
      <c r="K206" s="201"/>
      <c r="M206" s="88"/>
    </row>
    <row r="207" spans="1:13" s="62" customFormat="1" ht="18" customHeight="1" hidden="1">
      <c r="A207" s="206"/>
      <c r="B207" s="187"/>
      <c r="C207" s="212"/>
      <c r="D207" s="221"/>
      <c r="E207" s="210"/>
      <c r="F207" s="187"/>
      <c r="G207" s="96"/>
      <c r="H207" s="96"/>
      <c r="I207" s="96"/>
      <c r="J207" s="96"/>
      <c r="K207" s="201"/>
      <c r="M207" s="88"/>
    </row>
    <row r="208" spans="1:13" s="62" customFormat="1" ht="18" customHeight="1" hidden="1">
      <c r="A208" s="206"/>
      <c r="B208" s="187"/>
      <c r="C208" s="212"/>
      <c r="D208" s="221"/>
      <c r="E208" s="187"/>
      <c r="F208" s="187"/>
      <c r="G208" s="96"/>
      <c r="H208" s="96"/>
      <c r="I208" s="96"/>
      <c r="J208" s="96"/>
      <c r="K208" s="201"/>
      <c r="M208" s="88"/>
    </row>
    <row r="209" spans="1:13" s="62" customFormat="1" ht="18" customHeight="1" hidden="1">
      <c r="A209" s="206"/>
      <c r="B209" s="187"/>
      <c r="C209" s="212"/>
      <c r="D209" s="221"/>
      <c r="E209" s="187"/>
      <c r="F209" s="187"/>
      <c r="G209" s="96"/>
      <c r="H209" s="96"/>
      <c r="I209" s="96"/>
      <c r="J209" s="96"/>
      <c r="K209" s="201"/>
      <c r="M209" s="88"/>
    </row>
    <row r="210" spans="1:13" s="62" customFormat="1" ht="18" customHeight="1" hidden="1">
      <c r="A210" s="206"/>
      <c r="B210" s="187"/>
      <c r="C210" s="212"/>
      <c r="D210" s="221"/>
      <c r="E210" s="187"/>
      <c r="F210" s="187"/>
      <c r="G210" s="96"/>
      <c r="H210" s="96"/>
      <c r="I210" s="96"/>
      <c r="J210" s="96"/>
      <c r="K210" s="201"/>
      <c r="M210" s="88"/>
    </row>
    <row r="211" spans="1:13" s="62" customFormat="1" ht="18" customHeight="1" hidden="1">
      <c r="A211" s="206"/>
      <c r="B211" s="187"/>
      <c r="C211" s="212"/>
      <c r="D211" s="221"/>
      <c r="E211" s="187"/>
      <c r="F211" s="187"/>
      <c r="G211" s="96"/>
      <c r="H211" s="96"/>
      <c r="I211" s="96"/>
      <c r="J211" s="96"/>
      <c r="K211" s="201"/>
      <c r="M211" s="88"/>
    </row>
    <row r="212" spans="1:13" s="62" customFormat="1" ht="18" customHeight="1" hidden="1">
      <c r="A212" s="206"/>
      <c r="B212" s="187"/>
      <c r="C212" s="212"/>
      <c r="D212" s="221"/>
      <c r="E212" s="187"/>
      <c r="F212" s="187"/>
      <c r="G212" s="96"/>
      <c r="H212" s="96"/>
      <c r="I212" s="96"/>
      <c r="J212" s="96"/>
      <c r="K212" s="201"/>
      <c r="M212" s="88"/>
    </row>
    <row r="213" spans="1:11" s="62" customFormat="1" ht="18" customHeight="1" hidden="1">
      <c r="A213" s="206"/>
      <c r="B213" s="187"/>
      <c r="C213" s="212"/>
      <c r="D213" s="221"/>
      <c r="E213" s="187"/>
      <c r="F213" s="187"/>
      <c r="G213" s="96"/>
      <c r="H213" s="96"/>
      <c r="I213" s="96"/>
      <c r="J213" s="96"/>
      <c r="K213" s="202"/>
    </row>
    <row r="214" spans="1:13" s="62" customFormat="1" ht="12.75" customHeight="1">
      <c r="A214" s="206"/>
      <c r="B214" s="187">
        <v>15</v>
      </c>
      <c r="C214" s="212" t="s">
        <v>1</v>
      </c>
      <c r="D214" s="187"/>
      <c r="E214" s="210">
        <v>529000</v>
      </c>
      <c r="F214" s="187" t="s">
        <v>15</v>
      </c>
      <c r="G214" s="96"/>
      <c r="H214" s="96"/>
      <c r="I214" s="96"/>
      <c r="J214" s="96"/>
      <c r="K214" s="184">
        <v>15695.39</v>
      </c>
      <c r="M214" s="88"/>
    </row>
    <row r="215" spans="1:13" s="62" customFormat="1" ht="18">
      <c r="A215" s="206"/>
      <c r="B215" s="187"/>
      <c r="C215" s="212"/>
      <c r="D215" s="187"/>
      <c r="E215" s="210"/>
      <c r="F215" s="187"/>
      <c r="G215" s="96"/>
      <c r="H215" s="96"/>
      <c r="I215" s="96"/>
      <c r="J215" s="96"/>
      <c r="K215" s="185"/>
      <c r="M215" s="88"/>
    </row>
    <row r="216" spans="1:13" s="62" customFormat="1" ht="18">
      <c r="A216" s="206"/>
      <c r="B216" s="187"/>
      <c r="C216" s="212"/>
      <c r="D216" s="187"/>
      <c r="E216" s="210"/>
      <c r="F216" s="187"/>
      <c r="G216" s="96"/>
      <c r="H216" s="96"/>
      <c r="I216" s="96"/>
      <c r="J216" s="96"/>
      <c r="K216" s="185"/>
      <c r="M216" s="88"/>
    </row>
    <row r="217" spans="1:13" s="62" customFormat="1" ht="1.5" customHeight="1">
      <c r="A217" s="206"/>
      <c r="B217" s="187"/>
      <c r="C217" s="212"/>
      <c r="D217" s="187"/>
      <c r="E217" s="210"/>
      <c r="F217" s="187"/>
      <c r="G217" s="96"/>
      <c r="H217" s="96"/>
      <c r="I217" s="96"/>
      <c r="J217" s="96"/>
      <c r="K217" s="185"/>
      <c r="M217" s="88"/>
    </row>
    <row r="218" spans="1:13" s="62" customFormat="1" ht="18" customHeight="1" hidden="1">
      <c r="A218" s="206"/>
      <c r="B218" s="187"/>
      <c r="C218" s="212"/>
      <c r="D218" s="187"/>
      <c r="E218" s="210"/>
      <c r="F218" s="187"/>
      <c r="G218" s="96"/>
      <c r="H218" s="96"/>
      <c r="I218" s="96"/>
      <c r="J218" s="96"/>
      <c r="K218" s="185"/>
      <c r="M218" s="88"/>
    </row>
    <row r="219" spans="1:11" s="62" customFormat="1" ht="18" customHeight="1" hidden="1">
      <c r="A219" s="206"/>
      <c r="B219" s="187"/>
      <c r="C219" s="212"/>
      <c r="D219" s="187"/>
      <c r="E219" s="210"/>
      <c r="F219" s="187"/>
      <c r="G219" s="96"/>
      <c r="H219" s="96"/>
      <c r="I219" s="96"/>
      <c r="J219" s="96"/>
      <c r="K219" s="186"/>
    </row>
    <row r="220" spans="1:13" s="62" customFormat="1" ht="12.75" customHeight="1">
      <c r="A220" s="206"/>
      <c r="B220" s="187">
        <v>16</v>
      </c>
      <c r="C220" s="212" t="s">
        <v>2</v>
      </c>
      <c r="D220" s="187"/>
      <c r="E220" s="210">
        <v>212000</v>
      </c>
      <c r="F220" s="188" t="s">
        <v>36</v>
      </c>
      <c r="G220" s="96"/>
      <c r="H220" s="96"/>
      <c r="I220" s="96"/>
      <c r="J220" s="96"/>
      <c r="K220" s="190">
        <v>26702.65</v>
      </c>
      <c r="M220" s="88"/>
    </row>
    <row r="221" spans="1:13" s="62" customFormat="1" ht="12.75" customHeight="1">
      <c r="A221" s="206"/>
      <c r="B221" s="187"/>
      <c r="C221" s="212"/>
      <c r="D221" s="187"/>
      <c r="E221" s="210"/>
      <c r="F221" s="189"/>
      <c r="G221" s="96"/>
      <c r="H221" s="96"/>
      <c r="I221" s="96"/>
      <c r="J221" s="96"/>
      <c r="K221" s="185"/>
      <c r="M221" s="88"/>
    </row>
    <row r="222" spans="1:13" s="62" customFormat="1" ht="13.5" customHeight="1">
      <c r="A222" s="206"/>
      <c r="B222" s="187"/>
      <c r="C222" s="212"/>
      <c r="D222" s="187"/>
      <c r="E222" s="210"/>
      <c r="F222" s="189"/>
      <c r="G222" s="96"/>
      <c r="H222" s="96"/>
      <c r="I222" s="96"/>
      <c r="J222" s="96"/>
      <c r="K222" s="185"/>
      <c r="M222" s="88"/>
    </row>
    <row r="223" spans="1:13" s="62" customFormat="1" ht="15" customHeight="1" hidden="1">
      <c r="A223" s="206"/>
      <c r="B223" s="187"/>
      <c r="C223" s="212"/>
      <c r="D223" s="187"/>
      <c r="E223" s="210"/>
      <c r="F223" s="189"/>
      <c r="G223" s="96"/>
      <c r="H223" s="96"/>
      <c r="I223" s="96"/>
      <c r="J223" s="96"/>
      <c r="K223" s="185"/>
      <c r="M223" s="88"/>
    </row>
    <row r="224" spans="1:13" s="62" customFormat="1" ht="18" customHeight="1" hidden="1">
      <c r="A224" s="206"/>
      <c r="B224" s="187"/>
      <c r="C224" s="212"/>
      <c r="D224" s="187"/>
      <c r="E224" s="210"/>
      <c r="F224" s="189"/>
      <c r="G224" s="96"/>
      <c r="H224" s="96"/>
      <c r="I224" s="96"/>
      <c r="J224" s="96"/>
      <c r="K224" s="185"/>
      <c r="M224" s="88"/>
    </row>
    <row r="225" spans="1:13" s="62" customFormat="1" ht="18" customHeight="1" hidden="1">
      <c r="A225" s="206"/>
      <c r="B225" s="187"/>
      <c r="C225" s="212"/>
      <c r="D225" s="187"/>
      <c r="E225" s="210"/>
      <c r="F225" s="189"/>
      <c r="G225" s="96"/>
      <c r="H225" s="96"/>
      <c r="I225" s="96"/>
      <c r="J225" s="96"/>
      <c r="K225" s="185"/>
      <c r="M225" s="88"/>
    </row>
    <row r="226" spans="1:13" s="62" customFormat="1" ht="18" customHeight="1" hidden="1">
      <c r="A226" s="206"/>
      <c r="B226" s="187"/>
      <c r="C226" s="212"/>
      <c r="D226" s="187"/>
      <c r="E226" s="210"/>
      <c r="F226" s="189"/>
      <c r="G226" s="96"/>
      <c r="H226" s="96"/>
      <c r="I226" s="96"/>
      <c r="J226" s="96"/>
      <c r="K226" s="185"/>
      <c r="M226" s="88"/>
    </row>
    <row r="227" spans="1:13" s="62" customFormat="1" ht="18" customHeight="1" hidden="1">
      <c r="A227" s="206"/>
      <c r="B227" s="187"/>
      <c r="C227" s="212"/>
      <c r="D227" s="187"/>
      <c r="E227" s="210"/>
      <c r="F227" s="189"/>
      <c r="G227" s="96"/>
      <c r="H227" s="96"/>
      <c r="I227" s="96"/>
      <c r="J227" s="96"/>
      <c r="K227" s="185"/>
      <c r="M227" s="88"/>
    </row>
    <row r="228" spans="1:13" s="62" customFormat="1" ht="12.75" customHeight="1" hidden="1">
      <c r="A228" s="206"/>
      <c r="B228" s="187"/>
      <c r="C228" s="212"/>
      <c r="D228" s="187"/>
      <c r="E228" s="210"/>
      <c r="F228" s="182"/>
      <c r="G228" s="96"/>
      <c r="H228" s="96"/>
      <c r="I228" s="96"/>
      <c r="J228" s="96"/>
      <c r="K228" s="185"/>
      <c r="M228" s="88"/>
    </row>
    <row r="229" spans="1:13" s="62" customFormat="1" ht="18" customHeight="1" hidden="1">
      <c r="A229" s="206"/>
      <c r="B229" s="187"/>
      <c r="C229" s="212"/>
      <c r="D229" s="187"/>
      <c r="E229" s="210"/>
      <c r="F229" s="182"/>
      <c r="G229" s="96"/>
      <c r="H229" s="96"/>
      <c r="I229" s="96"/>
      <c r="J229" s="96"/>
      <c r="K229" s="185"/>
      <c r="M229" s="88"/>
    </row>
    <row r="230" spans="1:13" s="62" customFormat="1" ht="18" customHeight="1" hidden="1">
      <c r="A230" s="206"/>
      <c r="B230" s="187"/>
      <c r="C230" s="212"/>
      <c r="D230" s="187"/>
      <c r="E230" s="210"/>
      <c r="F230" s="182"/>
      <c r="G230" s="96"/>
      <c r="H230" s="96"/>
      <c r="I230" s="96"/>
      <c r="J230" s="96"/>
      <c r="K230" s="185"/>
      <c r="M230" s="88"/>
    </row>
    <row r="231" spans="1:11" s="62" customFormat="1" ht="18" customHeight="1" hidden="1">
      <c r="A231" s="206"/>
      <c r="B231" s="187"/>
      <c r="C231" s="212"/>
      <c r="D231" s="187"/>
      <c r="E231" s="210"/>
      <c r="F231" s="183"/>
      <c r="G231" s="96"/>
      <c r="H231" s="96"/>
      <c r="I231" s="96"/>
      <c r="J231" s="96"/>
      <c r="K231" s="186"/>
    </row>
    <row r="232" spans="1:13" s="62" customFormat="1" ht="40.5" customHeight="1">
      <c r="A232" s="206"/>
      <c r="B232" s="187">
        <v>17</v>
      </c>
      <c r="C232" s="212" t="s">
        <v>445</v>
      </c>
      <c r="D232" s="187"/>
      <c r="E232" s="210">
        <v>17000</v>
      </c>
      <c r="F232" s="187" t="s">
        <v>15</v>
      </c>
      <c r="G232" s="96"/>
      <c r="H232" s="96"/>
      <c r="I232" s="96"/>
      <c r="J232" s="96"/>
      <c r="K232" s="184">
        <v>1156.3</v>
      </c>
      <c r="M232" s="88"/>
    </row>
    <row r="233" spans="1:11" s="62" customFormat="1" ht="4.5" customHeight="1">
      <c r="A233" s="206"/>
      <c r="B233" s="187"/>
      <c r="C233" s="212"/>
      <c r="D233" s="187"/>
      <c r="E233" s="210"/>
      <c r="F233" s="187"/>
      <c r="G233" s="96"/>
      <c r="H233" s="96"/>
      <c r="I233" s="96"/>
      <c r="J233" s="96"/>
      <c r="K233" s="186"/>
    </row>
    <row r="234" spans="1:13" s="62" customFormat="1" ht="38.25" customHeight="1">
      <c r="A234" s="206"/>
      <c r="B234" s="187">
        <v>18</v>
      </c>
      <c r="C234" s="212" t="s">
        <v>442</v>
      </c>
      <c r="D234" s="187"/>
      <c r="E234" s="210">
        <v>7340</v>
      </c>
      <c r="F234" s="187" t="s">
        <v>15</v>
      </c>
      <c r="G234" s="96"/>
      <c r="H234" s="96"/>
      <c r="I234" s="96"/>
      <c r="J234" s="96"/>
      <c r="K234" s="190">
        <v>2487</v>
      </c>
      <c r="M234" s="88"/>
    </row>
    <row r="235" spans="1:13" s="62" customFormat="1" ht="15.75" customHeight="1" hidden="1">
      <c r="A235" s="206"/>
      <c r="B235" s="187"/>
      <c r="C235" s="212"/>
      <c r="D235" s="187"/>
      <c r="E235" s="210"/>
      <c r="F235" s="187"/>
      <c r="G235" s="96"/>
      <c r="H235" s="96"/>
      <c r="I235" s="96"/>
      <c r="J235" s="96"/>
      <c r="K235" s="201"/>
      <c r="M235" s="88"/>
    </row>
    <row r="236" spans="1:13" s="62" customFormat="1" ht="40.5" customHeight="1" hidden="1">
      <c r="A236" s="206"/>
      <c r="B236" s="187"/>
      <c r="C236" s="212"/>
      <c r="D236" s="187"/>
      <c r="E236" s="210"/>
      <c r="F236" s="187"/>
      <c r="G236" s="96"/>
      <c r="H236" s="96"/>
      <c r="I236" s="96"/>
      <c r="J236" s="96"/>
      <c r="K236" s="201"/>
      <c r="M236" s="88"/>
    </row>
    <row r="237" spans="1:13" s="62" customFormat="1" ht="40.5" customHeight="1" hidden="1">
      <c r="A237" s="206"/>
      <c r="B237" s="187"/>
      <c r="C237" s="212"/>
      <c r="D237" s="187"/>
      <c r="E237" s="210"/>
      <c r="F237" s="187"/>
      <c r="G237" s="96"/>
      <c r="H237" s="96"/>
      <c r="I237" s="96"/>
      <c r="J237" s="96"/>
      <c r="K237" s="201"/>
      <c r="M237" s="88"/>
    </row>
    <row r="238" spans="1:13" s="62" customFormat="1" ht="40.5" customHeight="1" hidden="1">
      <c r="A238" s="206"/>
      <c r="B238" s="187"/>
      <c r="C238" s="212"/>
      <c r="D238" s="187"/>
      <c r="E238" s="210"/>
      <c r="F238" s="187"/>
      <c r="G238" s="96"/>
      <c r="H238" s="96"/>
      <c r="I238" s="96"/>
      <c r="J238" s="96"/>
      <c r="K238" s="201"/>
      <c r="M238" s="88"/>
    </row>
    <row r="239" spans="1:13" s="62" customFormat="1" ht="12.75" customHeight="1" hidden="1">
      <c r="A239" s="206"/>
      <c r="B239" s="187"/>
      <c r="C239" s="212"/>
      <c r="D239" s="187"/>
      <c r="E239" s="187"/>
      <c r="F239" s="187"/>
      <c r="G239" s="96"/>
      <c r="H239" s="96"/>
      <c r="I239" s="96"/>
      <c r="J239" s="96"/>
      <c r="K239" s="201"/>
      <c r="M239" s="88"/>
    </row>
    <row r="240" spans="1:13" s="62" customFormat="1" ht="18" customHeight="1" hidden="1">
      <c r="A240" s="206"/>
      <c r="B240" s="187"/>
      <c r="C240" s="212"/>
      <c r="D240" s="187"/>
      <c r="E240" s="187"/>
      <c r="F240" s="187"/>
      <c r="G240" s="96"/>
      <c r="H240" s="96"/>
      <c r="I240" s="96"/>
      <c r="J240" s="96"/>
      <c r="K240" s="201"/>
      <c r="M240" s="88"/>
    </row>
    <row r="241" spans="1:13" s="62" customFormat="1" ht="18" customHeight="1" hidden="1">
      <c r="A241" s="206"/>
      <c r="B241" s="187"/>
      <c r="C241" s="212"/>
      <c r="D241" s="187"/>
      <c r="E241" s="187"/>
      <c r="F241" s="187"/>
      <c r="G241" s="96"/>
      <c r="H241" s="96"/>
      <c r="I241" s="96"/>
      <c r="J241" s="96"/>
      <c r="K241" s="201"/>
      <c r="M241" s="88"/>
    </row>
    <row r="242" spans="1:13" s="62" customFormat="1" ht="18" customHeight="1" hidden="1">
      <c r="A242" s="206"/>
      <c r="B242" s="187"/>
      <c r="C242" s="212"/>
      <c r="D242" s="187"/>
      <c r="E242" s="187"/>
      <c r="F242" s="187"/>
      <c r="G242" s="96"/>
      <c r="H242" s="96"/>
      <c r="I242" s="96"/>
      <c r="J242" s="96"/>
      <c r="K242" s="201"/>
      <c r="M242" s="88"/>
    </row>
    <row r="243" spans="1:13" s="62" customFormat="1" ht="18" customHeight="1" hidden="1">
      <c r="A243" s="206"/>
      <c r="B243" s="187"/>
      <c r="C243" s="212"/>
      <c r="D243" s="187"/>
      <c r="E243" s="187"/>
      <c r="F243" s="187"/>
      <c r="G243" s="96"/>
      <c r="H243" s="96"/>
      <c r="I243" s="96"/>
      <c r="J243" s="96"/>
      <c r="K243" s="201"/>
      <c r="M243" s="88"/>
    </row>
    <row r="244" spans="1:13" s="62" customFormat="1" ht="18" customHeight="1" hidden="1">
      <c r="A244" s="206"/>
      <c r="B244" s="187"/>
      <c r="C244" s="212"/>
      <c r="D244" s="187"/>
      <c r="E244" s="187"/>
      <c r="F244" s="187"/>
      <c r="G244" s="96"/>
      <c r="H244" s="96"/>
      <c r="I244" s="96"/>
      <c r="J244" s="96"/>
      <c r="K244" s="201"/>
      <c r="M244" s="88"/>
    </row>
    <row r="245" spans="1:13" s="62" customFormat="1" ht="18" customHeight="1" hidden="1">
      <c r="A245" s="206"/>
      <c r="B245" s="187"/>
      <c r="C245" s="212"/>
      <c r="D245" s="187"/>
      <c r="E245" s="187"/>
      <c r="F245" s="187"/>
      <c r="G245" s="96"/>
      <c r="H245" s="96"/>
      <c r="I245" s="96"/>
      <c r="J245" s="96"/>
      <c r="K245" s="201"/>
      <c r="M245" s="88">
        <v>2487</v>
      </c>
    </row>
    <row r="246" spans="1:11" s="62" customFormat="1" ht="18" customHeight="1" hidden="1">
      <c r="A246" s="206"/>
      <c r="B246" s="187"/>
      <c r="C246" s="212"/>
      <c r="D246" s="187"/>
      <c r="E246" s="187"/>
      <c r="F246" s="187"/>
      <c r="G246" s="96"/>
      <c r="H246" s="96"/>
      <c r="I246" s="96"/>
      <c r="J246" s="96"/>
      <c r="K246" s="202"/>
    </row>
    <row r="247" spans="1:11" s="62" customFormat="1" ht="41.25" customHeight="1">
      <c r="A247" s="94"/>
      <c r="B247" s="96">
        <v>19</v>
      </c>
      <c r="C247" s="100" t="s">
        <v>447</v>
      </c>
      <c r="D247" s="96"/>
      <c r="E247" s="98">
        <v>17000</v>
      </c>
      <c r="F247" s="96" t="s">
        <v>139</v>
      </c>
      <c r="G247" s="96"/>
      <c r="H247" s="96"/>
      <c r="I247" s="96"/>
      <c r="J247" s="96"/>
      <c r="K247" s="113">
        <v>15067</v>
      </c>
    </row>
    <row r="248" spans="1:13" s="62" customFormat="1" ht="21" customHeight="1">
      <c r="A248" s="206"/>
      <c r="B248" s="187">
        <v>20</v>
      </c>
      <c r="C248" s="212" t="s">
        <v>444</v>
      </c>
      <c r="D248" s="96"/>
      <c r="E248" s="210">
        <v>1029000</v>
      </c>
      <c r="F248" s="199" t="s">
        <v>36</v>
      </c>
      <c r="G248" s="96"/>
      <c r="H248" s="96"/>
      <c r="I248" s="96"/>
      <c r="J248" s="96"/>
      <c r="K248" s="184">
        <v>136825.52</v>
      </c>
      <c r="M248" s="88"/>
    </row>
    <row r="249" spans="1:13" s="62" customFormat="1" ht="21" customHeight="1">
      <c r="A249" s="206"/>
      <c r="B249" s="187"/>
      <c r="C249" s="212"/>
      <c r="D249" s="96"/>
      <c r="E249" s="210"/>
      <c r="F249" s="199"/>
      <c r="G249" s="96"/>
      <c r="H249" s="96"/>
      <c r="I249" s="96"/>
      <c r="J249" s="96"/>
      <c r="K249" s="185"/>
      <c r="M249" s="88"/>
    </row>
    <row r="250" spans="1:13" s="62" customFormat="1" ht="18" customHeight="1">
      <c r="A250" s="206"/>
      <c r="B250" s="187"/>
      <c r="C250" s="212"/>
      <c r="D250" s="96"/>
      <c r="E250" s="210"/>
      <c r="F250" s="199"/>
      <c r="G250" s="96"/>
      <c r="H250" s="96"/>
      <c r="I250" s="96"/>
      <c r="J250" s="96"/>
      <c r="K250" s="185"/>
      <c r="M250" s="88"/>
    </row>
    <row r="251" spans="1:13" s="62" customFormat="1" ht="6.75" customHeight="1" hidden="1">
      <c r="A251" s="206"/>
      <c r="B251" s="187"/>
      <c r="C251" s="212"/>
      <c r="D251" s="96"/>
      <c r="E251" s="210"/>
      <c r="F251" s="199"/>
      <c r="G251" s="96"/>
      <c r="H251" s="96"/>
      <c r="I251" s="96"/>
      <c r="J251" s="96"/>
      <c r="K251" s="185"/>
      <c r="M251" s="88"/>
    </row>
    <row r="252" spans="1:13" s="62" customFormat="1" ht="21" customHeight="1" hidden="1">
      <c r="A252" s="206"/>
      <c r="B252" s="187"/>
      <c r="C252" s="212"/>
      <c r="D252" s="96"/>
      <c r="E252" s="210"/>
      <c r="F252" s="199"/>
      <c r="G252" s="96"/>
      <c r="H252" s="96"/>
      <c r="I252" s="96"/>
      <c r="J252" s="96"/>
      <c r="K252" s="185"/>
      <c r="M252" s="88"/>
    </row>
    <row r="253" spans="1:13" s="62" customFormat="1" ht="21" customHeight="1" hidden="1">
      <c r="A253" s="206"/>
      <c r="B253" s="187"/>
      <c r="C253" s="212"/>
      <c r="D253" s="96"/>
      <c r="E253" s="210"/>
      <c r="F253" s="199"/>
      <c r="G253" s="96"/>
      <c r="H253" s="96"/>
      <c r="I253" s="96"/>
      <c r="J253" s="96"/>
      <c r="K253" s="185"/>
      <c r="M253" s="88"/>
    </row>
    <row r="254" spans="1:13" s="62" customFormat="1" ht="17.25" customHeight="1" hidden="1">
      <c r="A254" s="206"/>
      <c r="B254" s="187"/>
      <c r="C254" s="212"/>
      <c r="D254" s="96"/>
      <c r="E254" s="210"/>
      <c r="F254" s="199"/>
      <c r="G254" s="96"/>
      <c r="H254" s="96"/>
      <c r="I254" s="96"/>
      <c r="J254" s="96"/>
      <c r="K254" s="185"/>
      <c r="M254" s="88"/>
    </row>
    <row r="255" spans="1:13" s="62" customFormat="1" ht="17.25" customHeight="1" hidden="1">
      <c r="A255" s="206"/>
      <c r="B255" s="187"/>
      <c r="C255" s="212"/>
      <c r="D255" s="96"/>
      <c r="E255" s="210"/>
      <c r="F255" s="199"/>
      <c r="G255" s="96"/>
      <c r="H255" s="96"/>
      <c r="I255" s="96"/>
      <c r="J255" s="96"/>
      <c r="K255" s="185"/>
      <c r="M255" s="88"/>
    </row>
    <row r="256" spans="1:13" s="62" customFormat="1" ht="17.25" customHeight="1" hidden="1">
      <c r="A256" s="206"/>
      <c r="B256" s="187"/>
      <c r="C256" s="212"/>
      <c r="D256" s="96"/>
      <c r="E256" s="210"/>
      <c r="F256" s="199"/>
      <c r="G256" s="96"/>
      <c r="H256" s="96"/>
      <c r="I256" s="96"/>
      <c r="J256" s="96"/>
      <c r="K256" s="185"/>
      <c r="M256" s="88"/>
    </row>
    <row r="257" spans="1:13" s="62" customFormat="1" ht="17.25" customHeight="1" hidden="1">
      <c r="A257" s="206"/>
      <c r="B257" s="187"/>
      <c r="C257" s="212"/>
      <c r="D257" s="96"/>
      <c r="E257" s="210"/>
      <c r="F257" s="199"/>
      <c r="G257" s="96"/>
      <c r="H257" s="96"/>
      <c r="I257" s="96"/>
      <c r="J257" s="96"/>
      <c r="K257" s="185"/>
      <c r="M257" s="88"/>
    </row>
    <row r="258" spans="1:13" s="62" customFormat="1" ht="15.75" customHeight="1" hidden="1">
      <c r="A258" s="206"/>
      <c r="B258" s="187"/>
      <c r="C258" s="212"/>
      <c r="D258" s="96"/>
      <c r="E258" s="210"/>
      <c r="F258" s="199"/>
      <c r="G258" s="96"/>
      <c r="H258" s="96"/>
      <c r="I258" s="96"/>
      <c r="J258" s="96"/>
      <c r="K258" s="185"/>
      <c r="M258" s="88"/>
    </row>
    <row r="259" spans="1:11" s="62" customFormat="1" ht="15.75" customHeight="1" hidden="1">
      <c r="A259" s="206"/>
      <c r="B259" s="187"/>
      <c r="C259" s="212"/>
      <c r="D259" s="96"/>
      <c r="E259" s="210"/>
      <c r="F259" s="199"/>
      <c r="G259" s="96"/>
      <c r="H259" s="96"/>
      <c r="I259" s="96"/>
      <c r="J259" s="96"/>
      <c r="K259" s="186"/>
    </row>
    <row r="260" spans="1:13" s="62" customFormat="1" ht="18">
      <c r="A260" s="206"/>
      <c r="B260" s="187">
        <v>21</v>
      </c>
      <c r="C260" s="208" t="s">
        <v>286</v>
      </c>
      <c r="D260" s="227"/>
      <c r="E260" s="210">
        <v>529000</v>
      </c>
      <c r="F260" s="187" t="s">
        <v>15</v>
      </c>
      <c r="G260" s="96"/>
      <c r="H260" s="96"/>
      <c r="I260" s="96"/>
      <c r="J260" s="96"/>
      <c r="K260" s="184">
        <v>2524.12</v>
      </c>
      <c r="M260" s="88"/>
    </row>
    <row r="261" spans="1:13" s="62" customFormat="1" ht="12.75" customHeight="1">
      <c r="A261" s="206"/>
      <c r="B261" s="187"/>
      <c r="C261" s="208"/>
      <c r="D261" s="227"/>
      <c r="E261" s="210"/>
      <c r="F261" s="187"/>
      <c r="G261" s="96"/>
      <c r="H261" s="96"/>
      <c r="I261" s="96"/>
      <c r="J261" s="96"/>
      <c r="K261" s="185"/>
      <c r="M261" s="88"/>
    </row>
    <row r="262" spans="1:13" s="62" customFormat="1" ht="9.75" customHeight="1">
      <c r="A262" s="206"/>
      <c r="B262" s="187"/>
      <c r="C262" s="208"/>
      <c r="D262" s="227"/>
      <c r="E262" s="210"/>
      <c r="F262" s="187"/>
      <c r="G262" s="96"/>
      <c r="H262" s="96"/>
      <c r="I262" s="96"/>
      <c r="J262" s="96"/>
      <c r="K262" s="185"/>
      <c r="M262" s="88"/>
    </row>
    <row r="263" spans="1:13" s="62" customFormat="1" ht="3.75" customHeight="1" hidden="1">
      <c r="A263" s="206"/>
      <c r="B263" s="187"/>
      <c r="C263" s="208"/>
      <c r="D263" s="227"/>
      <c r="E263" s="210"/>
      <c r="F263" s="187"/>
      <c r="G263" s="96"/>
      <c r="H263" s="96"/>
      <c r="I263" s="96"/>
      <c r="J263" s="96"/>
      <c r="K263" s="185"/>
      <c r="M263" s="88"/>
    </row>
    <row r="264" spans="1:13" s="62" customFormat="1" ht="18" customHeight="1" hidden="1">
      <c r="A264" s="206"/>
      <c r="B264" s="187"/>
      <c r="C264" s="208"/>
      <c r="D264" s="227"/>
      <c r="E264" s="210"/>
      <c r="F264" s="187"/>
      <c r="G264" s="96"/>
      <c r="H264" s="96"/>
      <c r="I264" s="96"/>
      <c r="J264" s="96"/>
      <c r="K264" s="185"/>
      <c r="M264" s="88"/>
    </row>
    <row r="265" spans="1:13" s="62" customFormat="1" ht="12.75" customHeight="1" hidden="1">
      <c r="A265" s="206"/>
      <c r="B265" s="187"/>
      <c r="C265" s="208"/>
      <c r="D265" s="227"/>
      <c r="E265" s="210"/>
      <c r="F265" s="187"/>
      <c r="G265" s="96"/>
      <c r="H265" s="96"/>
      <c r="I265" s="96"/>
      <c r="J265" s="96"/>
      <c r="K265" s="185"/>
      <c r="M265" s="88"/>
    </row>
    <row r="266" spans="1:13" s="62" customFormat="1" ht="18" customHeight="1" hidden="1">
      <c r="A266" s="206"/>
      <c r="B266" s="187"/>
      <c r="C266" s="208"/>
      <c r="D266" s="227"/>
      <c r="E266" s="210"/>
      <c r="F266" s="187"/>
      <c r="G266" s="96"/>
      <c r="H266" s="96"/>
      <c r="I266" s="96"/>
      <c r="J266" s="96"/>
      <c r="K266" s="185"/>
      <c r="M266" s="88"/>
    </row>
    <row r="267" spans="1:13" s="62" customFormat="1" ht="12.75" customHeight="1" hidden="1">
      <c r="A267" s="206"/>
      <c r="B267" s="187"/>
      <c r="C267" s="208"/>
      <c r="D267" s="227"/>
      <c r="E267" s="210"/>
      <c r="F267" s="187"/>
      <c r="G267" s="96"/>
      <c r="H267" s="96"/>
      <c r="I267" s="96"/>
      <c r="J267" s="96"/>
      <c r="K267" s="185"/>
      <c r="M267" s="88"/>
    </row>
    <row r="268" spans="1:13" s="62" customFormat="1" ht="18" customHeight="1" hidden="1">
      <c r="A268" s="206"/>
      <c r="B268" s="187"/>
      <c r="C268" s="208"/>
      <c r="D268" s="227"/>
      <c r="E268" s="210"/>
      <c r="F268" s="187"/>
      <c r="G268" s="96"/>
      <c r="H268" s="96"/>
      <c r="I268" s="96"/>
      <c r="J268" s="96"/>
      <c r="K268" s="185"/>
      <c r="M268" s="88"/>
    </row>
    <row r="269" spans="1:13" s="62" customFormat="1" ht="12.75" customHeight="1" hidden="1">
      <c r="A269" s="206"/>
      <c r="B269" s="187"/>
      <c r="C269" s="208"/>
      <c r="D269" s="227"/>
      <c r="E269" s="210"/>
      <c r="F269" s="187"/>
      <c r="G269" s="96"/>
      <c r="H269" s="96"/>
      <c r="I269" s="96"/>
      <c r="J269" s="96"/>
      <c r="K269" s="185"/>
      <c r="M269" s="88"/>
    </row>
    <row r="270" spans="1:13" s="62" customFormat="1" ht="18" customHeight="1" hidden="1">
      <c r="A270" s="206"/>
      <c r="B270" s="187"/>
      <c r="C270" s="208"/>
      <c r="D270" s="227"/>
      <c r="E270" s="210"/>
      <c r="F270" s="187"/>
      <c r="G270" s="96"/>
      <c r="H270" s="96"/>
      <c r="I270" s="96"/>
      <c r="J270" s="96"/>
      <c r="K270" s="185"/>
      <c r="M270" s="88"/>
    </row>
    <row r="271" spans="1:13" s="62" customFormat="1" ht="18" customHeight="1" hidden="1">
      <c r="A271" s="206"/>
      <c r="B271" s="187"/>
      <c r="C271" s="208"/>
      <c r="D271" s="227"/>
      <c r="E271" s="210"/>
      <c r="F271" s="187"/>
      <c r="G271" s="96"/>
      <c r="H271" s="96"/>
      <c r="I271" s="96"/>
      <c r="J271" s="96"/>
      <c r="K271" s="185"/>
      <c r="M271" s="88"/>
    </row>
    <row r="272" spans="1:13" s="62" customFormat="1" ht="18" customHeight="1" hidden="1">
      <c r="A272" s="206"/>
      <c r="B272" s="187"/>
      <c r="C272" s="208"/>
      <c r="D272" s="227"/>
      <c r="E272" s="210"/>
      <c r="F272" s="187"/>
      <c r="G272" s="96"/>
      <c r="H272" s="96"/>
      <c r="I272" s="96"/>
      <c r="J272" s="96"/>
      <c r="K272" s="185"/>
      <c r="M272" s="88"/>
    </row>
    <row r="273" spans="1:13" s="62" customFormat="1" ht="12.75" customHeight="1" hidden="1">
      <c r="A273" s="206"/>
      <c r="B273" s="187"/>
      <c r="C273" s="208"/>
      <c r="D273" s="227"/>
      <c r="E273" s="210"/>
      <c r="F273" s="187"/>
      <c r="G273" s="96"/>
      <c r="H273" s="96"/>
      <c r="I273" s="96"/>
      <c r="J273" s="96"/>
      <c r="K273" s="185"/>
      <c r="M273" s="88"/>
    </row>
    <row r="274" spans="1:11" s="62" customFormat="1" ht="18" customHeight="1" hidden="1">
      <c r="A274" s="206"/>
      <c r="B274" s="187"/>
      <c r="C274" s="212"/>
      <c r="D274" s="227"/>
      <c r="E274" s="187"/>
      <c r="F274" s="187"/>
      <c r="G274" s="96"/>
      <c r="H274" s="96"/>
      <c r="I274" s="96"/>
      <c r="J274" s="96"/>
      <c r="K274" s="186"/>
    </row>
    <row r="275" spans="1:11" s="62" customFormat="1" ht="18">
      <c r="A275" s="94"/>
      <c r="B275" s="228" t="s">
        <v>12</v>
      </c>
      <c r="C275" s="229"/>
      <c r="D275" s="229"/>
      <c r="E275" s="229"/>
      <c r="F275" s="229"/>
      <c r="G275" s="229"/>
      <c r="H275" s="229"/>
      <c r="I275" s="229"/>
      <c r="J275" s="229"/>
      <c r="K275" s="230"/>
    </row>
    <row r="276" spans="1:13" s="62" customFormat="1" ht="12.75" customHeight="1">
      <c r="A276" s="223"/>
      <c r="B276" s="187">
        <v>1</v>
      </c>
      <c r="C276" s="212" t="s">
        <v>362</v>
      </c>
      <c r="D276" s="222"/>
      <c r="E276" s="210">
        <v>3299000</v>
      </c>
      <c r="F276" s="181" t="s">
        <v>139</v>
      </c>
      <c r="G276" s="96"/>
      <c r="H276" s="96"/>
      <c r="I276" s="96"/>
      <c r="J276" s="96"/>
      <c r="K276" s="184">
        <v>144645.39</v>
      </c>
      <c r="M276" s="88"/>
    </row>
    <row r="277" spans="1:13" s="62" customFormat="1" ht="18">
      <c r="A277" s="223"/>
      <c r="B277" s="215"/>
      <c r="C277" s="219"/>
      <c r="D277" s="215"/>
      <c r="E277" s="221"/>
      <c r="F277" s="196"/>
      <c r="G277" s="96"/>
      <c r="H277" s="96"/>
      <c r="I277" s="96"/>
      <c r="J277" s="96"/>
      <c r="K277" s="185"/>
      <c r="M277" s="88"/>
    </row>
    <row r="278" spans="1:13" s="62" customFormat="1" ht="15" customHeight="1">
      <c r="A278" s="223"/>
      <c r="B278" s="215"/>
      <c r="C278" s="219"/>
      <c r="D278" s="215"/>
      <c r="E278" s="221"/>
      <c r="F278" s="196"/>
      <c r="G278" s="96"/>
      <c r="H278" s="96"/>
      <c r="I278" s="96"/>
      <c r="J278" s="96"/>
      <c r="K278" s="185"/>
      <c r="M278" s="88"/>
    </row>
    <row r="279" spans="1:13" s="62" customFormat="1" ht="18" customHeight="1" hidden="1">
      <c r="A279" s="223"/>
      <c r="B279" s="215"/>
      <c r="C279" s="219"/>
      <c r="D279" s="215"/>
      <c r="E279" s="221"/>
      <c r="F279" s="196"/>
      <c r="G279" s="96"/>
      <c r="H279" s="96"/>
      <c r="I279" s="96"/>
      <c r="J279" s="96"/>
      <c r="K279" s="185"/>
      <c r="M279" s="88"/>
    </row>
    <row r="280" spans="1:13" s="62" customFormat="1" ht="18" customHeight="1" hidden="1">
      <c r="A280" s="223"/>
      <c r="B280" s="215"/>
      <c r="C280" s="219"/>
      <c r="D280" s="215"/>
      <c r="E280" s="221"/>
      <c r="F280" s="196"/>
      <c r="G280" s="96"/>
      <c r="H280" s="96"/>
      <c r="I280" s="96"/>
      <c r="J280" s="96"/>
      <c r="K280" s="185"/>
      <c r="M280" s="88"/>
    </row>
    <row r="281" spans="1:13" s="62" customFormat="1" ht="18" customHeight="1" hidden="1">
      <c r="A281" s="223"/>
      <c r="B281" s="215"/>
      <c r="C281" s="219"/>
      <c r="D281" s="215"/>
      <c r="E281" s="221"/>
      <c r="F281" s="196"/>
      <c r="G281" s="96"/>
      <c r="H281" s="96"/>
      <c r="I281" s="96"/>
      <c r="J281" s="96"/>
      <c r="K281" s="185"/>
      <c r="M281" s="88"/>
    </row>
    <row r="282" spans="1:13" s="62" customFormat="1" ht="12.75" customHeight="1" hidden="1">
      <c r="A282" s="223"/>
      <c r="B282" s="215"/>
      <c r="C282" s="219"/>
      <c r="D282" s="215"/>
      <c r="E282" s="221"/>
      <c r="F282" s="196"/>
      <c r="G282" s="96"/>
      <c r="H282" s="96"/>
      <c r="I282" s="96"/>
      <c r="J282" s="96"/>
      <c r="K282" s="185"/>
      <c r="M282" s="88"/>
    </row>
    <row r="283" spans="1:13" s="62" customFormat="1" ht="18" customHeight="1" hidden="1">
      <c r="A283" s="223"/>
      <c r="B283" s="215"/>
      <c r="C283" s="219"/>
      <c r="D283" s="215"/>
      <c r="E283" s="221"/>
      <c r="F283" s="196"/>
      <c r="G283" s="96"/>
      <c r="H283" s="96"/>
      <c r="I283" s="96"/>
      <c r="J283" s="96"/>
      <c r="K283" s="185"/>
      <c r="M283" s="88"/>
    </row>
    <row r="284" spans="1:13" s="62" customFormat="1" ht="18" customHeight="1" hidden="1">
      <c r="A284" s="223"/>
      <c r="B284" s="215"/>
      <c r="C284" s="219"/>
      <c r="D284" s="215"/>
      <c r="E284" s="221"/>
      <c r="F284" s="196"/>
      <c r="G284" s="96"/>
      <c r="H284" s="96"/>
      <c r="I284" s="96"/>
      <c r="J284" s="96"/>
      <c r="K284" s="185"/>
      <c r="M284" s="88"/>
    </row>
    <row r="285" spans="1:13" s="62" customFormat="1" ht="18" customHeight="1" hidden="1">
      <c r="A285" s="223"/>
      <c r="B285" s="215"/>
      <c r="C285" s="219"/>
      <c r="D285" s="215"/>
      <c r="E285" s="221"/>
      <c r="F285" s="196"/>
      <c r="G285" s="96"/>
      <c r="H285" s="96"/>
      <c r="I285" s="96"/>
      <c r="J285" s="96"/>
      <c r="K285" s="185"/>
      <c r="M285" s="88"/>
    </row>
    <row r="286" spans="1:13" s="62" customFormat="1" ht="18" customHeight="1" hidden="1">
      <c r="A286" s="223"/>
      <c r="B286" s="215"/>
      <c r="C286" s="219"/>
      <c r="D286" s="215"/>
      <c r="E286" s="221"/>
      <c r="F286" s="196"/>
      <c r="G286" s="96"/>
      <c r="H286" s="96"/>
      <c r="I286" s="96"/>
      <c r="J286" s="96"/>
      <c r="K286" s="185"/>
      <c r="M286" s="88"/>
    </row>
    <row r="287" spans="1:11" s="62" customFormat="1" ht="18" customHeight="1" hidden="1">
      <c r="A287" s="223"/>
      <c r="B287" s="215"/>
      <c r="C287" s="219"/>
      <c r="D287" s="215"/>
      <c r="E287" s="221"/>
      <c r="F287" s="197"/>
      <c r="G287" s="96"/>
      <c r="H287" s="96"/>
      <c r="I287" s="96"/>
      <c r="J287" s="96"/>
      <c r="K287" s="186"/>
    </row>
    <row r="288" spans="1:13" s="62" customFormat="1" ht="12.75" customHeight="1">
      <c r="A288" s="223"/>
      <c r="B288" s="187">
        <v>2</v>
      </c>
      <c r="C288" s="212" t="s">
        <v>432</v>
      </c>
      <c r="D288" s="187"/>
      <c r="E288" s="210">
        <v>3299000</v>
      </c>
      <c r="F288" s="181" t="s">
        <v>36</v>
      </c>
      <c r="G288" s="96"/>
      <c r="H288" s="96"/>
      <c r="I288" s="96"/>
      <c r="J288" s="96"/>
      <c r="K288" s="184">
        <v>1211266.24</v>
      </c>
      <c r="L288" s="64"/>
      <c r="M288" s="88"/>
    </row>
    <row r="289" spans="1:13" s="62" customFormat="1" ht="18">
      <c r="A289" s="223"/>
      <c r="B289" s="215"/>
      <c r="C289" s="219"/>
      <c r="D289" s="215"/>
      <c r="E289" s="215"/>
      <c r="F289" s="196"/>
      <c r="G289" s="96"/>
      <c r="H289" s="96"/>
      <c r="I289" s="96"/>
      <c r="J289" s="96"/>
      <c r="K289" s="185"/>
      <c r="M289" s="88"/>
    </row>
    <row r="290" spans="1:17" s="62" customFormat="1" ht="18">
      <c r="A290" s="223"/>
      <c r="B290" s="215"/>
      <c r="C290" s="219"/>
      <c r="D290" s="215"/>
      <c r="E290" s="215"/>
      <c r="F290" s="196"/>
      <c r="G290" s="96"/>
      <c r="H290" s="96"/>
      <c r="I290" s="96"/>
      <c r="J290" s="96"/>
      <c r="K290" s="185"/>
      <c r="M290" s="88"/>
      <c r="Q290" s="118"/>
    </row>
    <row r="291" spans="1:13" s="62" customFormat="1" ht="3" customHeight="1">
      <c r="A291" s="223"/>
      <c r="B291" s="215"/>
      <c r="C291" s="219"/>
      <c r="D291" s="215"/>
      <c r="E291" s="215"/>
      <c r="F291" s="196"/>
      <c r="G291" s="96"/>
      <c r="H291" s="96"/>
      <c r="I291" s="96"/>
      <c r="J291" s="96"/>
      <c r="K291" s="185"/>
      <c r="M291" s="88"/>
    </row>
    <row r="292" spans="1:13" s="62" customFormat="1" ht="18" customHeight="1" hidden="1">
      <c r="A292" s="223"/>
      <c r="B292" s="215"/>
      <c r="C292" s="219"/>
      <c r="D292" s="215"/>
      <c r="E292" s="215"/>
      <c r="F292" s="196"/>
      <c r="G292" s="96"/>
      <c r="H292" s="96"/>
      <c r="I292" s="96"/>
      <c r="J292" s="96"/>
      <c r="K292" s="185"/>
      <c r="M292" s="88"/>
    </row>
    <row r="293" spans="1:13" s="62" customFormat="1" ht="18" customHeight="1" hidden="1">
      <c r="A293" s="223"/>
      <c r="B293" s="215"/>
      <c r="C293" s="219"/>
      <c r="D293" s="215"/>
      <c r="E293" s="215"/>
      <c r="F293" s="196"/>
      <c r="G293" s="96"/>
      <c r="H293" s="96"/>
      <c r="I293" s="96"/>
      <c r="J293" s="96"/>
      <c r="K293" s="185"/>
      <c r="M293" s="88"/>
    </row>
    <row r="294" spans="1:13" s="62" customFormat="1" ht="12.75" customHeight="1" hidden="1">
      <c r="A294" s="223"/>
      <c r="B294" s="215"/>
      <c r="C294" s="219"/>
      <c r="D294" s="215"/>
      <c r="E294" s="215"/>
      <c r="F294" s="182"/>
      <c r="G294" s="96"/>
      <c r="H294" s="96"/>
      <c r="I294" s="96"/>
      <c r="J294" s="96"/>
      <c r="K294" s="185"/>
      <c r="M294" s="88"/>
    </row>
    <row r="295" spans="1:13" s="62" customFormat="1" ht="33.75" customHeight="1" hidden="1">
      <c r="A295" s="223"/>
      <c r="B295" s="215"/>
      <c r="C295" s="219"/>
      <c r="D295" s="215"/>
      <c r="E295" s="215"/>
      <c r="F295" s="182"/>
      <c r="G295" s="96"/>
      <c r="H295" s="96"/>
      <c r="I295" s="96"/>
      <c r="J295" s="96"/>
      <c r="K295" s="185"/>
      <c r="M295" s="88"/>
    </row>
    <row r="296" spans="1:13" s="62" customFormat="1" ht="12.75" customHeight="1" hidden="1">
      <c r="A296" s="223"/>
      <c r="B296" s="215"/>
      <c r="C296" s="219"/>
      <c r="D296" s="215"/>
      <c r="E296" s="215"/>
      <c r="F296" s="182"/>
      <c r="G296" s="96"/>
      <c r="H296" s="96"/>
      <c r="I296" s="96"/>
      <c r="J296" s="96"/>
      <c r="K296" s="185"/>
      <c r="M296" s="88"/>
    </row>
    <row r="297" spans="1:13" s="62" customFormat="1" ht="24.75" customHeight="1" hidden="1">
      <c r="A297" s="223"/>
      <c r="B297" s="215"/>
      <c r="C297" s="219"/>
      <c r="D297" s="215"/>
      <c r="E297" s="215"/>
      <c r="F297" s="182"/>
      <c r="G297" s="96"/>
      <c r="H297" s="96"/>
      <c r="I297" s="96"/>
      <c r="J297" s="96"/>
      <c r="K297" s="185"/>
      <c r="M297" s="88"/>
    </row>
    <row r="298" spans="1:13" s="62" customFormat="1" ht="42" customHeight="1" hidden="1">
      <c r="A298" s="223"/>
      <c r="B298" s="215"/>
      <c r="C298" s="219"/>
      <c r="D298" s="215"/>
      <c r="E298" s="215"/>
      <c r="F298" s="182"/>
      <c r="G298" s="96"/>
      <c r="H298" s="96"/>
      <c r="I298" s="96"/>
      <c r="J298" s="96"/>
      <c r="K298" s="185"/>
      <c r="M298" s="88"/>
    </row>
    <row r="299" spans="1:11" s="62" customFormat="1" ht="45" customHeight="1" hidden="1">
      <c r="A299" s="223"/>
      <c r="B299" s="215"/>
      <c r="C299" s="219"/>
      <c r="D299" s="215"/>
      <c r="E299" s="215"/>
      <c r="F299" s="183"/>
      <c r="G299" s="96"/>
      <c r="H299" s="96"/>
      <c r="I299" s="96"/>
      <c r="J299" s="96"/>
      <c r="K299" s="186"/>
    </row>
    <row r="300" spans="1:13" s="65" customFormat="1" ht="12.75" customHeight="1">
      <c r="A300" s="223"/>
      <c r="B300" s="187">
        <v>3</v>
      </c>
      <c r="C300" s="212" t="s">
        <v>433</v>
      </c>
      <c r="D300" s="187"/>
      <c r="E300" s="210">
        <v>3299000</v>
      </c>
      <c r="F300" s="181" t="s">
        <v>36</v>
      </c>
      <c r="G300" s="96"/>
      <c r="H300" s="96"/>
      <c r="I300" s="96"/>
      <c r="J300" s="96"/>
      <c r="K300" s="184">
        <v>1856232.74</v>
      </c>
      <c r="M300" s="88"/>
    </row>
    <row r="301" spans="1:13" s="65" customFormat="1" ht="28.5" customHeight="1">
      <c r="A301" s="223"/>
      <c r="B301" s="215"/>
      <c r="C301" s="219"/>
      <c r="D301" s="215"/>
      <c r="E301" s="215"/>
      <c r="F301" s="196"/>
      <c r="G301" s="96"/>
      <c r="H301" s="96"/>
      <c r="I301" s="96"/>
      <c r="J301" s="96"/>
      <c r="K301" s="185"/>
      <c r="M301" s="88"/>
    </row>
    <row r="302" spans="1:13" s="65" customFormat="1" ht="3.75" customHeight="1">
      <c r="A302" s="223"/>
      <c r="B302" s="215"/>
      <c r="C302" s="219"/>
      <c r="D302" s="215"/>
      <c r="E302" s="215"/>
      <c r="F302" s="196"/>
      <c r="G302" s="96"/>
      <c r="H302" s="96"/>
      <c r="I302" s="96"/>
      <c r="J302" s="96"/>
      <c r="K302" s="185"/>
      <c r="M302" s="88"/>
    </row>
    <row r="303" spans="1:13" s="65" customFormat="1" ht="18" customHeight="1" hidden="1">
      <c r="A303" s="223"/>
      <c r="B303" s="215"/>
      <c r="C303" s="219"/>
      <c r="D303" s="215"/>
      <c r="E303" s="215"/>
      <c r="F303" s="196"/>
      <c r="G303" s="96"/>
      <c r="H303" s="96"/>
      <c r="I303" s="96"/>
      <c r="J303" s="96"/>
      <c r="K303" s="185"/>
      <c r="M303" s="88"/>
    </row>
    <row r="304" spans="1:13" s="65" customFormat="1" ht="18" customHeight="1" hidden="1">
      <c r="A304" s="223"/>
      <c r="B304" s="215"/>
      <c r="C304" s="219"/>
      <c r="D304" s="215"/>
      <c r="E304" s="215"/>
      <c r="F304" s="196"/>
      <c r="G304" s="96"/>
      <c r="H304" s="96"/>
      <c r="I304" s="96"/>
      <c r="J304" s="96"/>
      <c r="K304" s="185"/>
      <c r="M304" s="88"/>
    </row>
    <row r="305" spans="1:13" s="65" customFormat="1" ht="18" customHeight="1" hidden="1">
      <c r="A305" s="223"/>
      <c r="B305" s="215"/>
      <c r="C305" s="219"/>
      <c r="D305" s="215"/>
      <c r="E305" s="215"/>
      <c r="F305" s="196"/>
      <c r="G305" s="96"/>
      <c r="H305" s="96"/>
      <c r="I305" s="96"/>
      <c r="J305" s="96"/>
      <c r="K305" s="185"/>
      <c r="M305" s="88"/>
    </row>
    <row r="306" spans="1:13" s="65" customFormat="1" ht="43.5" customHeight="1" hidden="1">
      <c r="A306" s="223"/>
      <c r="B306" s="215"/>
      <c r="C306" s="219"/>
      <c r="D306" s="215"/>
      <c r="E306" s="215"/>
      <c r="F306" s="182"/>
      <c r="G306" s="96"/>
      <c r="H306" s="96"/>
      <c r="I306" s="96"/>
      <c r="J306" s="96"/>
      <c r="K306" s="185"/>
      <c r="M306" s="88"/>
    </row>
    <row r="307" spans="1:13" s="65" customFormat="1" ht="12.75" customHeight="1" hidden="1">
      <c r="A307" s="223"/>
      <c r="B307" s="215"/>
      <c r="C307" s="219"/>
      <c r="D307" s="215"/>
      <c r="E307" s="215"/>
      <c r="F307" s="182"/>
      <c r="G307" s="96"/>
      <c r="H307" s="96"/>
      <c r="I307" s="96"/>
      <c r="J307" s="96"/>
      <c r="K307" s="185"/>
      <c r="M307" s="88"/>
    </row>
    <row r="308" spans="1:13" s="65" customFormat="1" ht="27" customHeight="1" hidden="1">
      <c r="A308" s="223"/>
      <c r="B308" s="215"/>
      <c r="C308" s="219"/>
      <c r="D308" s="215"/>
      <c r="E308" s="215"/>
      <c r="F308" s="182"/>
      <c r="G308" s="96"/>
      <c r="H308" s="96"/>
      <c r="I308" s="96"/>
      <c r="J308" s="96"/>
      <c r="K308" s="185"/>
      <c r="M308" s="88"/>
    </row>
    <row r="309" spans="1:13" s="65" customFormat="1" ht="42" customHeight="1" hidden="1">
      <c r="A309" s="223"/>
      <c r="B309" s="215"/>
      <c r="C309" s="219"/>
      <c r="D309" s="215"/>
      <c r="E309" s="215"/>
      <c r="F309" s="182"/>
      <c r="G309" s="96"/>
      <c r="H309" s="96"/>
      <c r="I309" s="96"/>
      <c r="J309" s="96"/>
      <c r="K309" s="185"/>
      <c r="M309" s="88"/>
    </row>
    <row r="310" spans="1:13" s="65" customFormat="1" ht="41.25" customHeight="1" hidden="1">
      <c r="A310" s="223"/>
      <c r="B310" s="215"/>
      <c r="C310" s="219"/>
      <c r="D310" s="215"/>
      <c r="E310" s="215"/>
      <c r="F310" s="182"/>
      <c r="G310" s="96"/>
      <c r="H310" s="96"/>
      <c r="I310" s="96"/>
      <c r="J310" s="96"/>
      <c r="K310" s="185"/>
      <c r="M310" s="88"/>
    </row>
    <row r="311" spans="1:11" s="65" customFormat="1" ht="44.25" customHeight="1" hidden="1">
      <c r="A311" s="223"/>
      <c r="B311" s="215"/>
      <c r="C311" s="219"/>
      <c r="D311" s="215"/>
      <c r="E311" s="215"/>
      <c r="F311" s="183"/>
      <c r="G311" s="96"/>
      <c r="H311" s="96"/>
      <c r="I311" s="96"/>
      <c r="J311" s="96"/>
      <c r="K311" s="186"/>
    </row>
    <row r="312" spans="1:11" ht="18.75">
      <c r="A312" s="90"/>
      <c r="B312" s="220" t="s">
        <v>13</v>
      </c>
      <c r="C312" s="220"/>
      <c r="D312" s="220"/>
      <c r="E312" s="220"/>
      <c r="F312" s="220"/>
      <c r="G312" s="220"/>
      <c r="H312" s="220"/>
      <c r="I312" s="220"/>
      <c r="J312" s="220"/>
      <c r="K312" s="220"/>
    </row>
    <row r="313" spans="1:13" s="62" customFormat="1" ht="36">
      <c r="A313" s="94"/>
      <c r="B313" s="101">
        <v>1</v>
      </c>
      <c r="C313" s="100" t="s">
        <v>108</v>
      </c>
      <c r="D313" s="101"/>
      <c r="E313" s="98">
        <v>529000</v>
      </c>
      <c r="F313" s="96" t="s">
        <v>15</v>
      </c>
      <c r="G313" s="96"/>
      <c r="H313" s="96"/>
      <c r="I313" s="96"/>
      <c r="J313" s="96"/>
      <c r="K313" s="95">
        <v>124.92</v>
      </c>
      <c r="M313" s="88"/>
    </row>
    <row r="314" spans="1:13" s="62" customFormat="1" ht="44.25" customHeight="1">
      <c r="A314" s="94"/>
      <c r="B314" s="101">
        <v>2</v>
      </c>
      <c r="C314" s="100" t="s">
        <v>41</v>
      </c>
      <c r="D314" s="101"/>
      <c r="E314" s="98">
        <v>66000</v>
      </c>
      <c r="F314" s="96" t="s">
        <v>15</v>
      </c>
      <c r="G314" s="96"/>
      <c r="H314" s="96"/>
      <c r="I314" s="96"/>
      <c r="J314" s="96"/>
      <c r="K314" s="119">
        <v>13020</v>
      </c>
      <c r="M314" s="88"/>
    </row>
    <row r="315" spans="1:13" s="62" customFormat="1" ht="40.5" customHeight="1">
      <c r="A315" s="94"/>
      <c r="B315" s="101">
        <v>3</v>
      </c>
      <c r="C315" s="100" t="s">
        <v>438</v>
      </c>
      <c r="D315" s="101"/>
      <c r="E315" s="98">
        <v>529000</v>
      </c>
      <c r="F315" s="96" t="s">
        <v>15</v>
      </c>
      <c r="G315" s="96"/>
      <c r="H315" s="96"/>
      <c r="I315" s="96"/>
      <c r="J315" s="96"/>
      <c r="K315" s="95">
        <v>8.5</v>
      </c>
      <c r="M315" s="88"/>
    </row>
    <row r="316" spans="1:13" s="62" customFormat="1" ht="37.5" customHeight="1">
      <c r="A316" s="206"/>
      <c r="B316" s="195">
        <v>4</v>
      </c>
      <c r="C316" s="212" t="s">
        <v>443</v>
      </c>
      <c r="D316" s="195"/>
      <c r="E316" s="210">
        <v>529000</v>
      </c>
      <c r="F316" s="187" t="s">
        <v>15</v>
      </c>
      <c r="G316" s="96"/>
      <c r="H316" s="96"/>
      <c r="I316" s="96"/>
      <c r="J316" s="96"/>
      <c r="K316" s="214">
        <v>36</v>
      </c>
      <c r="M316" s="88"/>
    </row>
    <row r="317" spans="1:13" s="62" customFormat="1" ht="41.25" customHeight="1" hidden="1">
      <c r="A317" s="206"/>
      <c r="B317" s="195"/>
      <c r="C317" s="212"/>
      <c r="D317" s="195"/>
      <c r="E317" s="210"/>
      <c r="F317" s="187"/>
      <c r="G317" s="96"/>
      <c r="H317" s="96"/>
      <c r="I317" s="96"/>
      <c r="J317" s="96"/>
      <c r="K317" s="214"/>
      <c r="M317" s="88"/>
    </row>
    <row r="318" spans="1:13" s="62" customFormat="1" ht="37.5" customHeight="1">
      <c r="A318" s="94"/>
      <c r="B318" s="101">
        <v>5</v>
      </c>
      <c r="C318" s="100" t="s">
        <v>439</v>
      </c>
      <c r="D318" s="101"/>
      <c r="E318" s="98">
        <v>529000</v>
      </c>
      <c r="F318" s="96" t="s">
        <v>15</v>
      </c>
      <c r="G318" s="96"/>
      <c r="H318" s="96"/>
      <c r="I318" s="96"/>
      <c r="J318" s="96"/>
      <c r="K318" s="95">
        <v>38.97</v>
      </c>
      <c r="M318" s="88"/>
    </row>
    <row r="319" spans="1:13" s="62" customFormat="1" ht="36" customHeight="1">
      <c r="A319" s="94"/>
      <c r="B319" s="101">
        <v>6</v>
      </c>
      <c r="C319" s="100" t="s">
        <v>441</v>
      </c>
      <c r="D319" s="101"/>
      <c r="E319" s="98">
        <v>529000</v>
      </c>
      <c r="F319" s="96" t="s">
        <v>15</v>
      </c>
      <c r="G319" s="96"/>
      <c r="H319" s="96"/>
      <c r="I319" s="96"/>
      <c r="J319" s="96"/>
      <c r="K319" s="95">
        <v>123.3</v>
      </c>
      <c r="M319" s="88"/>
    </row>
    <row r="320" spans="1:13" s="62" customFormat="1" ht="38.25" customHeight="1">
      <c r="A320" s="94"/>
      <c r="B320" s="101">
        <v>7</v>
      </c>
      <c r="C320" s="100" t="s">
        <v>440</v>
      </c>
      <c r="D320" s="101"/>
      <c r="E320" s="98">
        <v>529000</v>
      </c>
      <c r="F320" s="96" t="s">
        <v>15</v>
      </c>
      <c r="G320" s="96"/>
      <c r="H320" s="96"/>
      <c r="I320" s="96"/>
      <c r="J320" s="96"/>
      <c r="K320" s="95">
        <v>23</v>
      </c>
      <c r="M320" s="88"/>
    </row>
    <row r="321" spans="1:13" s="62" customFormat="1" ht="41.25" customHeight="1">
      <c r="A321" s="94"/>
      <c r="B321" s="101">
        <v>8</v>
      </c>
      <c r="C321" s="100" t="s">
        <v>151</v>
      </c>
      <c r="D321" s="101"/>
      <c r="E321" s="98">
        <v>529000</v>
      </c>
      <c r="F321" s="96" t="s">
        <v>15</v>
      </c>
      <c r="G321" s="96"/>
      <c r="H321" s="96"/>
      <c r="I321" s="96"/>
      <c r="J321" s="96"/>
      <c r="K321" s="95">
        <v>557.25</v>
      </c>
      <c r="M321" s="88"/>
    </row>
    <row r="322" spans="1:13" s="62" customFormat="1" ht="38.25" customHeight="1">
      <c r="A322" s="94"/>
      <c r="B322" s="101">
        <v>9</v>
      </c>
      <c r="C322" s="100" t="s">
        <v>136</v>
      </c>
      <c r="D322" s="101"/>
      <c r="E322" s="98">
        <v>529000</v>
      </c>
      <c r="F322" s="96" t="s">
        <v>15</v>
      </c>
      <c r="G322" s="96"/>
      <c r="H322" s="96"/>
      <c r="I322" s="96"/>
      <c r="J322" s="96"/>
      <c r="K322" s="95">
        <v>26.04</v>
      </c>
      <c r="M322" s="88"/>
    </row>
    <row r="323" spans="1:13" s="62" customFormat="1" ht="35.25" customHeight="1">
      <c r="A323" s="94"/>
      <c r="B323" s="101">
        <v>10</v>
      </c>
      <c r="C323" s="100" t="s">
        <v>137</v>
      </c>
      <c r="D323" s="101"/>
      <c r="E323" s="98">
        <v>529000</v>
      </c>
      <c r="F323" s="96" t="s">
        <v>15</v>
      </c>
      <c r="G323" s="96"/>
      <c r="H323" s="96"/>
      <c r="I323" s="96"/>
      <c r="J323" s="96"/>
      <c r="K323" s="95">
        <v>70</v>
      </c>
      <c r="M323" s="88"/>
    </row>
    <row r="324" spans="1:13" s="62" customFormat="1" ht="44.25" customHeight="1">
      <c r="A324" s="206"/>
      <c r="B324" s="195">
        <v>11</v>
      </c>
      <c r="C324" s="212" t="s">
        <v>145</v>
      </c>
      <c r="D324" s="195"/>
      <c r="E324" s="210">
        <v>529000</v>
      </c>
      <c r="F324" s="187" t="s">
        <v>15</v>
      </c>
      <c r="G324" s="96"/>
      <c r="H324" s="96"/>
      <c r="I324" s="96"/>
      <c r="J324" s="96"/>
      <c r="K324" s="214">
        <v>33.7</v>
      </c>
      <c r="M324" s="88"/>
    </row>
    <row r="325" spans="1:13" s="62" customFormat="1" ht="47.25" customHeight="1" hidden="1">
      <c r="A325" s="206"/>
      <c r="B325" s="195"/>
      <c r="C325" s="212"/>
      <c r="D325" s="195"/>
      <c r="E325" s="210"/>
      <c r="F325" s="187"/>
      <c r="G325" s="96"/>
      <c r="H325" s="96"/>
      <c r="I325" s="96"/>
      <c r="J325" s="96"/>
      <c r="K325" s="214"/>
      <c r="M325" s="88"/>
    </row>
    <row r="326" spans="1:13" s="62" customFormat="1" ht="47.25" customHeight="1">
      <c r="A326" s="94"/>
      <c r="B326" s="101">
        <v>12</v>
      </c>
      <c r="C326" s="100" t="s">
        <v>144</v>
      </c>
      <c r="D326" s="101"/>
      <c r="E326" s="98">
        <v>529000</v>
      </c>
      <c r="F326" s="96" t="s">
        <v>15</v>
      </c>
      <c r="G326" s="96"/>
      <c r="H326" s="96"/>
      <c r="I326" s="96"/>
      <c r="J326" s="96"/>
      <c r="K326" s="95">
        <v>40</v>
      </c>
      <c r="M326" s="88"/>
    </row>
    <row r="327" spans="1:13" s="62" customFormat="1" ht="47.25" customHeight="1">
      <c r="A327" s="206"/>
      <c r="B327" s="195">
        <v>13</v>
      </c>
      <c r="C327" s="212" t="s">
        <v>140</v>
      </c>
      <c r="D327" s="195"/>
      <c r="E327" s="210">
        <v>529000</v>
      </c>
      <c r="F327" s="181" t="s">
        <v>15</v>
      </c>
      <c r="G327" s="96"/>
      <c r="H327" s="96"/>
      <c r="I327" s="96"/>
      <c r="J327" s="96"/>
      <c r="K327" s="190">
        <v>102</v>
      </c>
      <c r="M327" s="88"/>
    </row>
    <row r="328" spans="1:13" s="62" customFormat="1" ht="9.75" customHeight="1">
      <c r="A328" s="206"/>
      <c r="B328" s="195"/>
      <c r="C328" s="212"/>
      <c r="D328" s="195"/>
      <c r="E328" s="210"/>
      <c r="F328" s="196"/>
      <c r="G328" s="96"/>
      <c r="H328" s="96"/>
      <c r="I328" s="96"/>
      <c r="J328" s="96"/>
      <c r="K328" s="204"/>
      <c r="M328" s="88"/>
    </row>
    <row r="329" spans="1:13" s="62" customFormat="1" ht="7.5" customHeight="1" hidden="1">
      <c r="A329" s="206"/>
      <c r="B329" s="187"/>
      <c r="C329" s="212"/>
      <c r="D329" s="187"/>
      <c r="E329" s="187"/>
      <c r="F329" s="182"/>
      <c r="G329" s="96"/>
      <c r="H329" s="96"/>
      <c r="I329" s="96"/>
      <c r="J329" s="96"/>
      <c r="K329" s="191"/>
      <c r="M329" s="88"/>
    </row>
    <row r="330" spans="1:13" s="62" customFormat="1" ht="47.25" customHeight="1" hidden="1">
      <c r="A330" s="206"/>
      <c r="B330" s="187"/>
      <c r="C330" s="212"/>
      <c r="D330" s="187"/>
      <c r="E330" s="187"/>
      <c r="F330" s="183"/>
      <c r="G330" s="96"/>
      <c r="H330" s="96"/>
      <c r="I330" s="96"/>
      <c r="J330" s="96"/>
      <c r="K330" s="192"/>
      <c r="M330" s="88"/>
    </row>
    <row r="331" spans="1:13" s="62" customFormat="1" ht="47.25" customHeight="1">
      <c r="A331" s="206"/>
      <c r="B331" s="187">
        <v>14</v>
      </c>
      <c r="C331" s="212" t="s">
        <v>146</v>
      </c>
      <c r="D331" s="187"/>
      <c r="E331" s="210">
        <v>529000</v>
      </c>
      <c r="F331" s="187" t="s">
        <v>15</v>
      </c>
      <c r="G331" s="96"/>
      <c r="H331" s="96"/>
      <c r="I331" s="96"/>
      <c r="J331" s="96"/>
      <c r="K331" s="214">
        <v>140</v>
      </c>
      <c r="M331" s="88"/>
    </row>
    <row r="332" spans="1:13" s="62" customFormat="1" ht="5.25" customHeight="1">
      <c r="A332" s="206"/>
      <c r="B332" s="187"/>
      <c r="C332" s="212"/>
      <c r="D332" s="187"/>
      <c r="E332" s="210"/>
      <c r="F332" s="187"/>
      <c r="G332" s="96"/>
      <c r="H332" s="96"/>
      <c r="I332" s="96"/>
      <c r="J332" s="96"/>
      <c r="K332" s="214"/>
      <c r="M332" s="88"/>
    </row>
    <row r="333" spans="1:13" s="62" customFormat="1" ht="47.25" customHeight="1">
      <c r="A333" s="206"/>
      <c r="B333" s="187">
        <v>15</v>
      </c>
      <c r="C333" s="212" t="s">
        <v>147</v>
      </c>
      <c r="D333" s="187"/>
      <c r="E333" s="210">
        <v>529000</v>
      </c>
      <c r="F333" s="187" t="s">
        <v>15</v>
      </c>
      <c r="G333" s="96"/>
      <c r="H333" s="96"/>
      <c r="I333" s="96"/>
      <c r="J333" s="96"/>
      <c r="K333" s="214">
        <v>500</v>
      </c>
      <c r="M333" s="88"/>
    </row>
    <row r="334" spans="1:13" s="62" customFormat="1" ht="47.25" customHeight="1" hidden="1">
      <c r="A334" s="206"/>
      <c r="B334" s="187"/>
      <c r="C334" s="212"/>
      <c r="D334" s="187"/>
      <c r="E334" s="210"/>
      <c r="F334" s="187"/>
      <c r="G334" s="96"/>
      <c r="H334" s="96"/>
      <c r="I334" s="96"/>
      <c r="J334" s="96"/>
      <c r="K334" s="214"/>
      <c r="M334" s="88"/>
    </row>
    <row r="335" spans="1:13" s="62" customFormat="1" ht="12.75" customHeight="1">
      <c r="A335" s="206"/>
      <c r="B335" s="195">
        <v>16</v>
      </c>
      <c r="C335" s="212" t="s">
        <v>465</v>
      </c>
      <c r="D335" s="195"/>
      <c r="E335" s="210">
        <v>66000</v>
      </c>
      <c r="F335" s="181" t="s">
        <v>15</v>
      </c>
      <c r="G335" s="96"/>
      <c r="H335" s="96"/>
      <c r="I335" s="96"/>
      <c r="J335" s="96"/>
      <c r="K335" s="193">
        <v>1457.4</v>
      </c>
      <c r="M335" s="88"/>
    </row>
    <row r="336" spans="1:13" s="62" customFormat="1" ht="18">
      <c r="A336" s="206"/>
      <c r="B336" s="195"/>
      <c r="C336" s="212"/>
      <c r="D336" s="195"/>
      <c r="E336" s="210"/>
      <c r="F336" s="196"/>
      <c r="G336" s="96"/>
      <c r="H336" s="96"/>
      <c r="I336" s="96"/>
      <c r="J336" s="96"/>
      <c r="K336" s="191"/>
      <c r="M336" s="88"/>
    </row>
    <row r="337" spans="1:13" s="62" customFormat="1" ht="14.25" customHeight="1">
      <c r="A337" s="206"/>
      <c r="B337" s="195"/>
      <c r="C337" s="212"/>
      <c r="D337" s="195"/>
      <c r="E337" s="210"/>
      <c r="F337" s="196"/>
      <c r="G337" s="96"/>
      <c r="H337" s="96"/>
      <c r="I337" s="96"/>
      <c r="J337" s="96"/>
      <c r="K337" s="191"/>
      <c r="M337" s="88"/>
    </row>
    <row r="338" spans="1:13" s="62" customFormat="1" ht="18" customHeight="1" hidden="1">
      <c r="A338" s="206"/>
      <c r="B338" s="195"/>
      <c r="C338" s="212"/>
      <c r="D338" s="195"/>
      <c r="E338" s="210"/>
      <c r="F338" s="196"/>
      <c r="G338" s="96"/>
      <c r="H338" s="96"/>
      <c r="I338" s="96"/>
      <c r="J338" s="96"/>
      <c r="K338" s="191"/>
      <c r="M338" s="88"/>
    </row>
    <row r="339" spans="1:13" s="62" customFormat="1" ht="18" customHeight="1" hidden="1">
      <c r="A339" s="206"/>
      <c r="B339" s="195"/>
      <c r="C339" s="212"/>
      <c r="D339" s="195"/>
      <c r="E339" s="210"/>
      <c r="F339" s="196"/>
      <c r="G339" s="96"/>
      <c r="H339" s="96"/>
      <c r="I339" s="96"/>
      <c r="J339" s="96"/>
      <c r="K339" s="191"/>
      <c r="M339" s="88"/>
    </row>
    <row r="340" spans="1:13" s="62" customFormat="1" ht="18" customHeight="1" hidden="1">
      <c r="A340" s="206"/>
      <c r="B340" s="195"/>
      <c r="C340" s="212"/>
      <c r="D340" s="195"/>
      <c r="E340" s="210"/>
      <c r="F340" s="196"/>
      <c r="G340" s="96"/>
      <c r="H340" s="96"/>
      <c r="I340" s="96"/>
      <c r="J340" s="96"/>
      <c r="K340" s="191"/>
      <c r="M340" s="88"/>
    </row>
    <row r="341" spans="1:13" s="62" customFormat="1" ht="18" customHeight="1" hidden="1">
      <c r="A341" s="206"/>
      <c r="B341" s="187"/>
      <c r="C341" s="212"/>
      <c r="D341" s="187"/>
      <c r="E341" s="210"/>
      <c r="F341" s="196"/>
      <c r="G341" s="96"/>
      <c r="H341" s="96"/>
      <c r="I341" s="96"/>
      <c r="J341" s="96"/>
      <c r="K341" s="191"/>
      <c r="M341" s="88"/>
    </row>
    <row r="342" spans="1:13" s="62" customFormat="1" ht="18" customHeight="1" hidden="1">
      <c r="A342" s="206"/>
      <c r="B342" s="187"/>
      <c r="C342" s="212"/>
      <c r="D342" s="187"/>
      <c r="E342" s="210"/>
      <c r="F342" s="197"/>
      <c r="G342" s="96"/>
      <c r="H342" s="96"/>
      <c r="I342" s="96"/>
      <c r="J342" s="96"/>
      <c r="K342" s="192"/>
      <c r="M342" s="88"/>
    </row>
    <row r="343" spans="1:13" s="62" customFormat="1" ht="18">
      <c r="A343" s="206"/>
      <c r="B343" s="188">
        <v>17</v>
      </c>
      <c r="C343" s="212" t="s">
        <v>40</v>
      </c>
      <c r="D343" s="195"/>
      <c r="E343" s="210">
        <v>52000</v>
      </c>
      <c r="F343" s="181" t="s">
        <v>15</v>
      </c>
      <c r="G343" s="96"/>
      <c r="H343" s="96"/>
      <c r="I343" s="96"/>
      <c r="J343" s="96"/>
      <c r="K343" s="190">
        <v>1764.6</v>
      </c>
      <c r="M343" s="88"/>
    </row>
    <row r="344" spans="1:13" s="62" customFormat="1" ht="18">
      <c r="A344" s="206"/>
      <c r="B344" s="189"/>
      <c r="C344" s="212"/>
      <c r="D344" s="195"/>
      <c r="E344" s="210"/>
      <c r="F344" s="196"/>
      <c r="G344" s="96"/>
      <c r="H344" s="96"/>
      <c r="I344" s="96"/>
      <c r="J344" s="96"/>
      <c r="K344" s="191"/>
      <c r="M344" s="88"/>
    </row>
    <row r="345" spans="1:13" s="62" customFormat="1" ht="14.25" customHeight="1">
      <c r="A345" s="206"/>
      <c r="B345" s="189"/>
      <c r="C345" s="212"/>
      <c r="D345" s="195"/>
      <c r="E345" s="210"/>
      <c r="F345" s="196"/>
      <c r="G345" s="96"/>
      <c r="H345" s="96"/>
      <c r="I345" s="96"/>
      <c r="J345" s="96"/>
      <c r="K345" s="191"/>
      <c r="M345" s="88"/>
    </row>
    <row r="346" spans="1:13" s="62" customFormat="1" ht="18" customHeight="1" hidden="1">
      <c r="A346" s="206"/>
      <c r="B346" s="189"/>
      <c r="C346" s="212"/>
      <c r="D346" s="195"/>
      <c r="E346" s="210"/>
      <c r="F346" s="196"/>
      <c r="G346" s="96"/>
      <c r="H346" s="96"/>
      <c r="I346" s="96"/>
      <c r="J346" s="96"/>
      <c r="K346" s="191"/>
      <c r="M346" s="88"/>
    </row>
    <row r="347" spans="1:13" s="62" customFormat="1" ht="18" customHeight="1" hidden="1">
      <c r="A347" s="206"/>
      <c r="B347" s="189"/>
      <c r="C347" s="212"/>
      <c r="D347" s="195"/>
      <c r="E347" s="210"/>
      <c r="F347" s="196"/>
      <c r="G347" s="96"/>
      <c r="H347" s="96"/>
      <c r="I347" s="96"/>
      <c r="J347" s="96"/>
      <c r="K347" s="191"/>
      <c r="M347" s="88"/>
    </row>
    <row r="348" spans="1:13" s="62" customFormat="1" ht="18" customHeight="1" hidden="1">
      <c r="A348" s="206"/>
      <c r="B348" s="196"/>
      <c r="C348" s="212"/>
      <c r="D348" s="187"/>
      <c r="E348" s="210"/>
      <c r="F348" s="196"/>
      <c r="G348" s="96"/>
      <c r="H348" s="96"/>
      <c r="I348" s="96"/>
      <c r="J348" s="96"/>
      <c r="K348" s="191"/>
      <c r="M348" s="88"/>
    </row>
    <row r="349" spans="1:13" s="62" customFormat="1" ht="18" customHeight="1" hidden="1">
      <c r="A349" s="206"/>
      <c r="B349" s="196"/>
      <c r="C349" s="212"/>
      <c r="D349" s="187"/>
      <c r="E349" s="210"/>
      <c r="F349" s="196"/>
      <c r="G349" s="96"/>
      <c r="H349" s="96"/>
      <c r="I349" s="96"/>
      <c r="J349" s="96"/>
      <c r="K349" s="191"/>
      <c r="M349" s="88"/>
    </row>
    <row r="350" spans="1:13" s="62" customFormat="1" ht="18" customHeight="1" hidden="1">
      <c r="A350" s="206"/>
      <c r="B350" s="183"/>
      <c r="C350" s="212"/>
      <c r="D350" s="96"/>
      <c r="E350" s="187"/>
      <c r="F350" s="197"/>
      <c r="G350" s="96"/>
      <c r="H350" s="96"/>
      <c r="I350" s="96"/>
      <c r="J350" s="96"/>
      <c r="K350" s="192"/>
      <c r="M350" s="88"/>
    </row>
    <row r="351" spans="1:13" s="62" customFormat="1" ht="12.75" customHeight="1">
      <c r="A351" s="206"/>
      <c r="B351" s="195">
        <v>18</v>
      </c>
      <c r="C351" s="212" t="s">
        <v>453</v>
      </c>
      <c r="D351" s="195"/>
      <c r="E351" s="213">
        <v>33000</v>
      </c>
      <c r="F351" s="187" t="s">
        <v>15</v>
      </c>
      <c r="G351" s="96"/>
      <c r="H351" s="96"/>
      <c r="I351" s="96"/>
      <c r="J351" s="96"/>
      <c r="K351" s="193">
        <v>32396.21</v>
      </c>
      <c r="M351" s="88"/>
    </row>
    <row r="352" spans="1:13" s="62" customFormat="1" ht="18">
      <c r="A352" s="206"/>
      <c r="B352" s="195"/>
      <c r="C352" s="212"/>
      <c r="D352" s="187"/>
      <c r="E352" s="213"/>
      <c r="F352" s="187"/>
      <c r="G352" s="96"/>
      <c r="H352" s="96"/>
      <c r="I352" s="96"/>
      <c r="J352" s="96"/>
      <c r="K352" s="194"/>
      <c r="M352" s="88"/>
    </row>
    <row r="353" spans="1:13" s="62" customFormat="1" ht="18">
      <c r="A353" s="206"/>
      <c r="B353" s="195"/>
      <c r="C353" s="212"/>
      <c r="D353" s="187"/>
      <c r="E353" s="213"/>
      <c r="F353" s="187"/>
      <c r="G353" s="96"/>
      <c r="H353" s="96"/>
      <c r="I353" s="96"/>
      <c r="J353" s="96"/>
      <c r="K353" s="191"/>
      <c r="M353" s="88"/>
    </row>
    <row r="354" spans="1:13" s="62" customFormat="1" ht="1.5" customHeight="1">
      <c r="A354" s="206"/>
      <c r="B354" s="195"/>
      <c r="C354" s="212"/>
      <c r="D354" s="187"/>
      <c r="E354" s="213"/>
      <c r="F354" s="187"/>
      <c r="G354" s="96"/>
      <c r="H354" s="96"/>
      <c r="I354" s="96"/>
      <c r="J354" s="96"/>
      <c r="K354" s="191"/>
      <c r="M354" s="88"/>
    </row>
    <row r="355" spans="1:13" s="62" customFormat="1" ht="6.75" customHeight="1" hidden="1">
      <c r="A355" s="206"/>
      <c r="B355" s="195"/>
      <c r="C355" s="212"/>
      <c r="D355" s="187"/>
      <c r="E355" s="213"/>
      <c r="F355" s="187"/>
      <c r="G355" s="96"/>
      <c r="H355" s="96"/>
      <c r="I355" s="96"/>
      <c r="J355" s="96"/>
      <c r="K355" s="191"/>
      <c r="M355" s="88"/>
    </row>
    <row r="356" spans="1:13" s="62" customFormat="1" ht="18" customHeight="1" hidden="1">
      <c r="A356" s="206"/>
      <c r="B356" s="195"/>
      <c r="C356" s="212"/>
      <c r="D356" s="187"/>
      <c r="E356" s="213"/>
      <c r="F356" s="187"/>
      <c r="G356" s="96"/>
      <c r="H356" s="96"/>
      <c r="I356" s="96"/>
      <c r="J356" s="96"/>
      <c r="K356" s="191"/>
      <c r="M356" s="88"/>
    </row>
    <row r="357" spans="1:13" s="62" customFormat="1" ht="18" customHeight="1" hidden="1">
      <c r="A357" s="206"/>
      <c r="B357" s="195"/>
      <c r="C357" s="212"/>
      <c r="D357" s="187"/>
      <c r="E357" s="213"/>
      <c r="F357" s="187"/>
      <c r="G357" s="96"/>
      <c r="H357" s="96"/>
      <c r="I357" s="96"/>
      <c r="J357" s="96"/>
      <c r="K357" s="191"/>
      <c r="M357" s="88"/>
    </row>
    <row r="358" spans="1:13" s="62" customFormat="1" ht="18" customHeight="1" hidden="1">
      <c r="A358" s="206"/>
      <c r="B358" s="195"/>
      <c r="C358" s="212"/>
      <c r="D358" s="187"/>
      <c r="E358" s="213"/>
      <c r="F358" s="187"/>
      <c r="G358" s="96"/>
      <c r="H358" s="96"/>
      <c r="I358" s="96"/>
      <c r="J358" s="96"/>
      <c r="K358" s="191"/>
      <c r="M358" s="88"/>
    </row>
    <row r="359" spans="1:13" s="62" customFormat="1" ht="18" customHeight="1" hidden="1">
      <c r="A359" s="206"/>
      <c r="B359" s="195"/>
      <c r="C359" s="212"/>
      <c r="D359" s="187"/>
      <c r="E359" s="213"/>
      <c r="F359" s="187"/>
      <c r="G359" s="96"/>
      <c r="H359" s="96"/>
      <c r="I359" s="96"/>
      <c r="J359" s="96"/>
      <c r="K359" s="191"/>
      <c r="M359" s="88"/>
    </row>
    <row r="360" spans="1:13" s="62" customFormat="1" ht="18" customHeight="1" hidden="1">
      <c r="A360" s="206"/>
      <c r="B360" s="195"/>
      <c r="C360" s="212"/>
      <c r="D360" s="187"/>
      <c r="E360" s="213"/>
      <c r="F360" s="187"/>
      <c r="G360" s="96"/>
      <c r="H360" s="96"/>
      <c r="I360" s="96"/>
      <c r="J360" s="96"/>
      <c r="K360" s="191"/>
      <c r="M360" s="88"/>
    </row>
    <row r="361" spans="1:13" s="62" customFormat="1" ht="18" customHeight="1" hidden="1">
      <c r="A361" s="206"/>
      <c r="B361" s="195"/>
      <c r="C361" s="212"/>
      <c r="D361" s="187"/>
      <c r="E361" s="213"/>
      <c r="F361" s="187"/>
      <c r="G361" s="96"/>
      <c r="H361" s="96"/>
      <c r="I361" s="96"/>
      <c r="J361" s="96"/>
      <c r="K361" s="191"/>
      <c r="M361" s="88"/>
    </row>
    <row r="362" spans="1:13" s="62" customFormat="1" ht="18" customHeight="1" hidden="1">
      <c r="A362" s="206"/>
      <c r="B362" s="195"/>
      <c r="C362" s="212"/>
      <c r="D362" s="187"/>
      <c r="E362" s="213"/>
      <c r="F362" s="187"/>
      <c r="G362" s="96"/>
      <c r="H362" s="96"/>
      <c r="I362" s="96"/>
      <c r="J362" s="96"/>
      <c r="K362" s="191"/>
      <c r="M362" s="88"/>
    </row>
    <row r="363" spans="1:13" s="62" customFormat="1" ht="18" customHeight="1" hidden="1">
      <c r="A363" s="206"/>
      <c r="B363" s="195"/>
      <c r="C363" s="212"/>
      <c r="D363" s="187"/>
      <c r="E363" s="213"/>
      <c r="F363" s="187"/>
      <c r="G363" s="96"/>
      <c r="H363" s="96"/>
      <c r="I363" s="96"/>
      <c r="J363" s="96"/>
      <c r="K363" s="191"/>
      <c r="M363" s="88"/>
    </row>
    <row r="364" spans="1:13" s="62" customFormat="1" ht="18" customHeight="1" hidden="1">
      <c r="A364" s="206"/>
      <c r="B364" s="195"/>
      <c r="C364" s="212"/>
      <c r="D364" s="187"/>
      <c r="E364" s="213"/>
      <c r="F364" s="187"/>
      <c r="G364" s="96"/>
      <c r="H364" s="96"/>
      <c r="I364" s="96"/>
      <c r="J364" s="96"/>
      <c r="K364" s="191"/>
      <c r="M364" s="88"/>
    </row>
    <row r="365" spans="1:13" s="62" customFormat="1" ht="18" customHeight="1" hidden="1">
      <c r="A365" s="206"/>
      <c r="B365" s="195"/>
      <c r="C365" s="212"/>
      <c r="D365" s="187"/>
      <c r="E365" s="213"/>
      <c r="F365" s="187"/>
      <c r="G365" s="96"/>
      <c r="H365" s="96"/>
      <c r="I365" s="96"/>
      <c r="J365" s="96"/>
      <c r="K365" s="191"/>
      <c r="M365" s="88"/>
    </row>
    <row r="366" spans="1:13" s="62" customFormat="1" ht="18" customHeight="1" hidden="1">
      <c r="A366" s="206"/>
      <c r="B366" s="195"/>
      <c r="C366" s="212"/>
      <c r="D366" s="187"/>
      <c r="E366" s="213"/>
      <c r="F366" s="187"/>
      <c r="G366" s="96"/>
      <c r="H366" s="96"/>
      <c r="I366" s="96"/>
      <c r="J366" s="96"/>
      <c r="K366" s="191"/>
      <c r="M366" s="88"/>
    </row>
    <row r="367" spans="1:13" s="62" customFormat="1" ht="18" customHeight="1" hidden="1">
      <c r="A367" s="206"/>
      <c r="B367" s="195"/>
      <c r="C367" s="212"/>
      <c r="D367" s="187"/>
      <c r="E367" s="213"/>
      <c r="F367" s="187"/>
      <c r="G367" s="96"/>
      <c r="H367" s="96"/>
      <c r="I367" s="96"/>
      <c r="J367" s="96"/>
      <c r="K367" s="191"/>
      <c r="M367" s="88"/>
    </row>
    <row r="368" spans="1:13" s="62" customFormat="1" ht="18" customHeight="1" hidden="1">
      <c r="A368" s="206"/>
      <c r="B368" s="195"/>
      <c r="C368" s="212"/>
      <c r="D368" s="187"/>
      <c r="E368" s="213"/>
      <c r="F368" s="187"/>
      <c r="G368" s="96"/>
      <c r="H368" s="96"/>
      <c r="I368" s="96"/>
      <c r="J368" s="96"/>
      <c r="K368" s="191"/>
      <c r="M368" s="88"/>
    </row>
    <row r="369" spans="1:13" s="62" customFormat="1" ht="18" customHeight="1" hidden="1">
      <c r="A369" s="206"/>
      <c r="B369" s="195"/>
      <c r="C369" s="212"/>
      <c r="D369" s="187"/>
      <c r="E369" s="213"/>
      <c r="F369" s="187"/>
      <c r="G369" s="96"/>
      <c r="H369" s="96"/>
      <c r="I369" s="96"/>
      <c r="J369" s="96"/>
      <c r="K369" s="191"/>
      <c r="M369" s="88"/>
    </row>
    <row r="370" spans="1:13" s="62" customFormat="1" ht="18" customHeight="1" hidden="1">
      <c r="A370" s="206"/>
      <c r="B370" s="195"/>
      <c r="C370" s="212"/>
      <c r="D370" s="187"/>
      <c r="E370" s="213"/>
      <c r="F370" s="187"/>
      <c r="G370" s="96"/>
      <c r="H370" s="96"/>
      <c r="I370" s="96"/>
      <c r="J370" s="96"/>
      <c r="K370" s="191"/>
      <c r="M370" s="88"/>
    </row>
    <row r="371" spans="1:13" s="62" customFormat="1" ht="18" customHeight="1" hidden="1">
      <c r="A371" s="206"/>
      <c r="B371" s="195"/>
      <c r="C371" s="212"/>
      <c r="D371" s="187"/>
      <c r="E371" s="213"/>
      <c r="F371" s="187"/>
      <c r="G371" s="96"/>
      <c r="H371" s="96"/>
      <c r="I371" s="96"/>
      <c r="J371" s="96"/>
      <c r="K371" s="192"/>
      <c r="M371" s="88"/>
    </row>
    <row r="372" spans="1:13" s="62" customFormat="1" ht="18">
      <c r="A372" s="206"/>
      <c r="B372" s="195">
        <v>19</v>
      </c>
      <c r="C372" s="212" t="s">
        <v>403</v>
      </c>
      <c r="D372" s="195"/>
      <c r="E372" s="213">
        <v>7340</v>
      </c>
      <c r="F372" s="187" t="s">
        <v>15</v>
      </c>
      <c r="G372" s="96"/>
      <c r="H372" s="96"/>
      <c r="I372" s="96"/>
      <c r="J372" s="96"/>
      <c r="K372" s="190">
        <v>2710</v>
      </c>
      <c r="M372" s="88"/>
    </row>
    <row r="373" spans="1:13" s="62" customFormat="1" ht="18">
      <c r="A373" s="206"/>
      <c r="B373" s="195"/>
      <c r="C373" s="212"/>
      <c r="D373" s="195"/>
      <c r="E373" s="213"/>
      <c r="F373" s="187"/>
      <c r="G373" s="96"/>
      <c r="H373" s="96"/>
      <c r="I373" s="96"/>
      <c r="J373" s="96"/>
      <c r="K373" s="191"/>
      <c r="M373" s="88"/>
    </row>
    <row r="374" spans="1:13" s="62" customFormat="1" ht="15" customHeight="1">
      <c r="A374" s="206"/>
      <c r="B374" s="195"/>
      <c r="C374" s="212"/>
      <c r="D374" s="195"/>
      <c r="E374" s="213"/>
      <c r="F374" s="187"/>
      <c r="G374" s="96"/>
      <c r="H374" s="96"/>
      <c r="I374" s="96"/>
      <c r="J374" s="96"/>
      <c r="K374" s="191"/>
      <c r="M374" s="88"/>
    </row>
    <row r="375" spans="1:13" s="62" customFormat="1" ht="18" customHeight="1" hidden="1">
      <c r="A375" s="206"/>
      <c r="B375" s="195"/>
      <c r="C375" s="212"/>
      <c r="D375" s="195"/>
      <c r="E375" s="213"/>
      <c r="F375" s="187"/>
      <c r="G375" s="96"/>
      <c r="H375" s="96"/>
      <c r="I375" s="96"/>
      <c r="J375" s="96"/>
      <c r="K375" s="191"/>
      <c r="M375" s="88"/>
    </row>
    <row r="376" spans="1:13" s="62" customFormat="1" ht="18" customHeight="1" hidden="1">
      <c r="A376" s="206"/>
      <c r="B376" s="195"/>
      <c r="C376" s="212"/>
      <c r="D376" s="195"/>
      <c r="E376" s="213"/>
      <c r="F376" s="187"/>
      <c r="G376" s="96"/>
      <c r="H376" s="96"/>
      <c r="I376" s="96"/>
      <c r="J376" s="96"/>
      <c r="K376" s="191"/>
      <c r="M376" s="88"/>
    </row>
    <row r="377" spans="1:13" s="62" customFormat="1" ht="18" customHeight="1" hidden="1">
      <c r="A377" s="206"/>
      <c r="B377" s="195"/>
      <c r="C377" s="212"/>
      <c r="D377" s="195"/>
      <c r="E377" s="213"/>
      <c r="F377" s="187"/>
      <c r="G377" s="96"/>
      <c r="H377" s="96"/>
      <c r="I377" s="96"/>
      <c r="J377" s="96"/>
      <c r="K377" s="191"/>
      <c r="M377" s="88"/>
    </row>
    <row r="378" spans="1:13" s="62" customFormat="1" ht="27" customHeight="1" hidden="1">
      <c r="A378" s="206"/>
      <c r="B378" s="195"/>
      <c r="C378" s="212"/>
      <c r="D378" s="195"/>
      <c r="E378" s="213"/>
      <c r="F378" s="187"/>
      <c r="G378" s="96"/>
      <c r="H378" s="96"/>
      <c r="I378" s="96"/>
      <c r="J378" s="96"/>
      <c r="K378" s="191"/>
      <c r="M378" s="88"/>
    </row>
    <row r="379" spans="1:13" s="62" customFormat="1" ht="18" customHeight="1" hidden="1">
      <c r="A379" s="206"/>
      <c r="B379" s="195"/>
      <c r="C379" s="212"/>
      <c r="D379" s="195"/>
      <c r="E379" s="213"/>
      <c r="F379" s="187"/>
      <c r="G379" s="96"/>
      <c r="H379" s="96"/>
      <c r="I379" s="96"/>
      <c r="J379" s="96"/>
      <c r="K379" s="191"/>
      <c r="M379" s="88"/>
    </row>
    <row r="380" spans="1:13" s="62" customFormat="1" ht="18" customHeight="1" hidden="1">
      <c r="A380" s="206"/>
      <c r="B380" s="195"/>
      <c r="C380" s="212"/>
      <c r="D380" s="195"/>
      <c r="E380" s="213"/>
      <c r="F380" s="187"/>
      <c r="G380" s="96"/>
      <c r="H380" s="96"/>
      <c r="I380" s="96"/>
      <c r="J380" s="96"/>
      <c r="K380" s="191"/>
      <c r="M380" s="88"/>
    </row>
    <row r="381" spans="1:13" s="62" customFormat="1" ht="5.25" customHeight="1" hidden="1">
      <c r="A381" s="206"/>
      <c r="B381" s="195"/>
      <c r="C381" s="212"/>
      <c r="D381" s="195"/>
      <c r="E381" s="213"/>
      <c r="F381" s="187"/>
      <c r="G381" s="96"/>
      <c r="H381" s="96"/>
      <c r="I381" s="96"/>
      <c r="J381" s="96"/>
      <c r="K381" s="191"/>
      <c r="M381" s="88"/>
    </row>
    <row r="382" spans="1:13" s="62" customFormat="1" ht="18" customHeight="1" hidden="1">
      <c r="A382" s="206"/>
      <c r="B382" s="195"/>
      <c r="C382" s="212"/>
      <c r="D382" s="195"/>
      <c r="E382" s="213"/>
      <c r="F382" s="187"/>
      <c r="G382" s="96"/>
      <c r="H382" s="96"/>
      <c r="I382" s="96"/>
      <c r="J382" s="96"/>
      <c r="K382" s="191"/>
      <c r="M382" s="88"/>
    </row>
    <row r="383" spans="1:13" s="62" customFormat="1" ht="18" customHeight="1" hidden="1">
      <c r="A383" s="206"/>
      <c r="B383" s="195"/>
      <c r="C383" s="212"/>
      <c r="D383" s="195"/>
      <c r="E383" s="213"/>
      <c r="F383" s="187"/>
      <c r="G383" s="96"/>
      <c r="H383" s="96"/>
      <c r="I383" s="96"/>
      <c r="J383" s="96"/>
      <c r="K383" s="191"/>
      <c r="M383" s="88"/>
    </row>
    <row r="384" spans="1:13" s="62" customFormat="1" ht="12.75" customHeight="1" hidden="1">
      <c r="A384" s="206"/>
      <c r="B384" s="195"/>
      <c r="C384" s="212"/>
      <c r="D384" s="195"/>
      <c r="E384" s="213"/>
      <c r="F384" s="187"/>
      <c r="G384" s="96"/>
      <c r="H384" s="96"/>
      <c r="I384" s="96"/>
      <c r="J384" s="96"/>
      <c r="K384" s="191"/>
      <c r="M384" s="88"/>
    </row>
    <row r="385" spans="1:13" s="62" customFormat="1" ht="18" customHeight="1" hidden="1">
      <c r="A385" s="206"/>
      <c r="B385" s="195"/>
      <c r="C385" s="212"/>
      <c r="D385" s="195"/>
      <c r="E385" s="213"/>
      <c r="F385" s="187"/>
      <c r="G385" s="96"/>
      <c r="H385" s="96"/>
      <c r="I385" s="96"/>
      <c r="J385" s="96"/>
      <c r="K385" s="191"/>
      <c r="M385" s="88"/>
    </row>
    <row r="386" spans="1:13" s="62" customFormat="1" ht="18" customHeight="1" hidden="1">
      <c r="A386" s="206"/>
      <c r="B386" s="195"/>
      <c r="C386" s="212"/>
      <c r="D386" s="195"/>
      <c r="E386" s="213"/>
      <c r="F386" s="187"/>
      <c r="G386" s="96"/>
      <c r="H386" s="96"/>
      <c r="I386" s="96"/>
      <c r="J386" s="96"/>
      <c r="K386" s="191"/>
      <c r="M386" s="88"/>
    </row>
    <row r="387" spans="1:13" s="62" customFormat="1" ht="18" customHeight="1" hidden="1">
      <c r="A387" s="206"/>
      <c r="B387" s="195"/>
      <c r="C387" s="212"/>
      <c r="D387" s="195"/>
      <c r="E387" s="213"/>
      <c r="F387" s="187"/>
      <c r="G387" s="96"/>
      <c r="H387" s="96"/>
      <c r="I387" s="96"/>
      <c r="J387" s="96"/>
      <c r="K387" s="191"/>
      <c r="M387" s="88"/>
    </row>
    <row r="388" spans="1:13" s="62" customFormat="1" ht="18" customHeight="1" hidden="1">
      <c r="A388" s="206"/>
      <c r="B388" s="195"/>
      <c r="C388" s="212"/>
      <c r="D388" s="195"/>
      <c r="E388" s="213"/>
      <c r="F388" s="187"/>
      <c r="G388" s="96"/>
      <c r="H388" s="96"/>
      <c r="I388" s="96"/>
      <c r="J388" s="96"/>
      <c r="K388" s="191"/>
      <c r="M388" s="88"/>
    </row>
    <row r="389" spans="1:13" s="62" customFormat="1" ht="18" customHeight="1" hidden="1">
      <c r="A389" s="206"/>
      <c r="B389" s="195"/>
      <c r="C389" s="212"/>
      <c r="D389" s="195"/>
      <c r="E389" s="213"/>
      <c r="F389" s="187"/>
      <c r="G389" s="96"/>
      <c r="H389" s="96"/>
      <c r="I389" s="96"/>
      <c r="J389" s="96"/>
      <c r="K389" s="191"/>
      <c r="M389" s="88"/>
    </row>
    <row r="390" spans="1:13" s="62" customFormat="1" ht="12.75" customHeight="1" hidden="1">
      <c r="A390" s="206"/>
      <c r="B390" s="195"/>
      <c r="C390" s="212"/>
      <c r="D390" s="195"/>
      <c r="E390" s="213"/>
      <c r="F390" s="187"/>
      <c r="G390" s="96"/>
      <c r="H390" s="96"/>
      <c r="I390" s="96"/>
      <c r="J390" s="96"/>
      <c r="K390" s="191"/>
      <c r="M390" s="88"/>
    </row>
    <row r="391" spans="1:13" s="62" customFormat="1" ht="18" customHeight="1" hidden="1">
      <c r="A391" s="206"/>
      <c r="B391" s="195"/>
      <c r="C391" s="212"/>
      <c r="D391" s="195"/>
      <c r="E391" s="213"/>
      <c r="F391" s="187"/>
      <c r="G391" s="96"/>
      <c r="H391" s="96"/>
      <c r="I391" s="96"/>
      <c r="J391" s="96"/>
      <c r="K391" s="191"/>
      <c r="M391" s="88"/>
    </row>
    <row r="392" spans="1:13" s="62" customFormat="1" ht="18" customHeight="1" hidden="1">
      <c r="A392" s="206"/>
      <c r="B392" s="195"/>
      <c r="C392" s="212"/>
      <c r="D392" s="195"/>
      <c r="E392" s="213"/>
      <c r="F392" s="187"/>
      <c r="G392" s="96"/>
      <c r="H392" s="96"/>
      <c r="I392" s="96"/>
      <c r="J392" s="96"/>
      <c r="K392" s="191"/>
      <c r="M392" s="88"/>
    </row>
    <row r="393" spans="1:13" s="62" customFormat="1" ht="18" customHeight="1" hidden="1">
      <c r="A393" s="206"/>
      <c r="B393" s="195"/>
      <c r="C393" s="212"/>
      <c r="D393" s="195"/>
      <c r="E393" s="213"/>
      <c r="F393" s="187"/>
      <c r="G393" s="96"/>
      <c r="H393" s="96"/>
      <c r="I393" s="96"/>
      <c r="J393" s="96"/>
      <c r="K393" s="191"/>
      <c r="M393" s="88"/>
    </row>
    <row r="394" spans="1:13" s="62" customFormat="1" ht="18" customHeight="1" hidden="1">
      <c r="A394" s="206"/>
      <c r="B394" s="195"/>
      <c r="C394" s="212"/>
      <c r="D394" s="195"/>
      <c r="E394" s="213"/>
      <c r="F394" s="187"/>
      <c r="G394" s="96"/>
      <c r="H394" s="96"/>
      <c r="I394" s="96"/>
      <c r="J394" s="96"/>
      <c r="K394" s="191"/>
      <c r="M394" s="88"/>
    </row>
    <row r="395" spans="1:13" s="62" customFormat="1" ht="12.75" customHeight="1" hidden="1">
      <c r="A395" s="206"/>
      <c r="B395" s="195"/>
      <c r="C395" s="212"/>
      <c r="D395" s="195"/>
      <c r="E395" s="213"/>
      <c r="F395" s="187"/>
      <c r="G395" s="96"/>
      <c r="H395" s="96"/>
      <c r="I395" s="96"/>
      <c r="J395" s="96"/>
      <c r="K395" s="191"/>
      <c r="M395" s="88"/>
    </row>
    <row r="396" spans="1:13" s="62" customFormat="1" ht="18" customHeight="1" hidden="1">
      <c r="A396" s="206"/>
      <c r="B396" s="195"/>
      <c r="C396" s="212"/>
      <c r="D396" s="195"/>
      <c r="E396" s="213"/>
      <c r="F396" s="187"/>
      <c r="G396" s="96"/>
      <c r="H396" s="96"/>
      <c r="I396" s="96"/>
      <c r="J396" s="96"/>
      <c r="K396" s="191"/>
      <c r="M396" s="88"/>
    </row>
    <row r="397" spans="1:13" s="62" customFormat="1" ht="18" customHeight="1" hidden="1">
      <c r="A397" s="206"/>
      <c r="B397" s="195"/>
      <c r="C397" s="212"/>
      <c r="D397" s="195"/>
      <c r="E397" s="213"/>
      <c r="F397" s="187"/>
      <c r="G397" s="96"/>
      <c r="H397" s="96"/>
      <c r="I397" s="96"/>
      <c r="J397" s="96"/>
      <c r="K397" s="191"/>
      <c r="M397" s="88"/>
    </row>
    <row r="398" spans="1:13" s="62" customFormat="1" ht="18" customHeight="1" hidden="1">
      <c r="A398" s="206"/>
      <c r="B398" s="195"/>
      <c r="C398" s="212"/>
      <c r="D398" s="195"/>
      <c r="E398" s="213"/>
      <c r="F398" s="187"/>
      <c r="G398" s="96"/>
      <c r="H398" s="96"/>
      <c r="I398" s="96"/>
      <c r="J398" s="96"/>
      <c r="K398" s="191"/>
      <c r="M398" s="88"/>
    </row>
    <row r="399" spans="1:13" s="62" customFormat="1" ht="18" customHeight="1" hidden="1">
      <c r="A399" s="206"/>
      <c r="B399" s="195"/>
      <c r="C399" s="212"/>
      <c r="D399" s="195"/>
      <c r="E399" s="213"/>
      <c r="F399" s="187"/>
      <c r="G399" s="96"/>
      <c r="H399" s="96"/>
      <c r="I399" s="96"/>
      <c r="J399" s="96"/>
      <c r="K399" s="191"/>
      <c r="M399" s="88"/>
    </row>
    <row r="400" spans="1:13" s="62" customFormat="1" ht="12.75" customHeight="1" hidden="1">
      <c r="A400" s="206"/>
      <c r="B400" s="195"/>
      <c r="C400" s="212"/>
      <c r="D400" s="195"/>
      <c r="E400" s="213"/>
      <c r="F400" s="187"/>
      <c r="G400" s="96"/>
      <c r="H400" s="96"/>
      <c r="I400" s="96"/>
      <c r="J400" s="96"/>
      <c r="K400" s="191"/>
      <c r="M400" s="88"/>
    </row>
    <row r="401" spans="1:13" s="62" customFormat="1" ht="2.25" customHeight="1" hidden="1">
      <c r="A401" s="206"/>
      <c r="B401" s="195"/>
      <c r="C401" s="212"/>
      <c r="D401" s="195"/>
      <c r="E401" s="213"/>
      <c r="F401" s="187"/>
      <c r="G401" s="96"/>
      <c r="H401" s="96"/>
      <c r="I401" s="96"/>
      <c r="J401" s="96"/>
      <c r="K401" s="191"/>
      <c r="M401" s="88"/>
    </row>
    <row r="402" spans="1:13" s="62" customFormat="1" ht="18" customHeight="1" hidden="1">
      <c r="A402" s="206"/>
      <c r="B402" s="195"/>
      <c r="C402" s="212"/>
      <c r="D402" s="195"/>
      <c r="E402" s="213"/>
      <c r="F402" s="187"/>
      <c r="G402" s="96"/>
      <c r="H402" s="96"/>
      <c r="I402" s="96"/>
      <c r="J402" s="96"/>
      <c r="K402" s="191"/>
      <c r="M402" s="88"/>
    </row>
    <row r="403" spans="1:13" s="62" customFormat="1" ht="18" customHeight="1" hidden="1">
      <c r="A403" s="206"/>
      <c r="B403" s="195"/>
      <c r="C403" s="212"/>
      <c r="D403" s="195"/>
      <c r="E403" s="213"/>
      <c r="F403" s="187"/>
      <c r="G403" s="96"/>
      <c r="H403" s="96"/>
      <c r="I403" s="96"/>
      <c r="J403" s="96"/>
      <c r="K403" s="191"/>
      <c r="M403" s="88"/>
    </row>
    <row r="404" spans="1:13" s="62" customFormat="1" ht="18" customHeight="1" hidden="1">
      <c r="A404" s="206"/>
      <c r="B404" s="195"/>
      <c r="C404" s="212"/>
      <c r="D404" s="195"/>
      <c r="E404" s="213"/>
      <c r="F404" s="187"/>
      <c r="G404" s="96"/>
      <c r="H404" s="96"/>
      <c r="I404" s="96"/>
      <c r="J404" s="96"/>
      <c r="K404" s="191"/>
      <c r="M404" s="88"/>
    </row>
    <row r="405" spans="1:13" s="62" customFormat="1" ht="18" customHeight="1" hidden="1">
      <c r="A405" s="206"/>
      <c r="B405" s="195"/>
      <c r="C405" s="212"/>
      <c r="D405" s="195"/>
      <c r="E405" s="213"/>
      <c r="F405" s="187"/>
      <c r="G405" s="96"/>
      <c r="H405" s="96"/>
      <c r="I405" s="96"/>
      <c r="J405" s="96"/>
      <c r="K405" s="191"/>
      <c r="M405" s="88"/>
    </row>
    <row r="406" spans="1:13" s="62" customFormat="1" ht="18" customHeight="1" hidden="1">
      <c r="A406" s="206"/>
      <c r="B406" s="195"/>
      <c r="C406" s="212"/>
      <c r="D406" s="195"/>
      <c r="E406" s="213"/>
      <c r="F406" s="187"/>
      <c r="G406" s="96"/>
      <c r="H406" s="96"/>
      <c r="I406" s="96"/>
      <c r="J406" s="96"/>
      <c r="K406" s="191"/>
      <c r="M406" s="88"/>
    </row>
    <row r="407" spans="1:13" s="62" customFormat="1" ht="12.75" customHeight="1" hidden="1">
      <c r="A407" s="206"/>
      <c r="B407" s="195"/>
      <c r="C407" s="212"/>
      <c r="D407" s="195"/>
      <c r="E407" s="213"/>
      <c r="F407" s="187"/>
      <c r="G407" s="96"/>
      <c r="H407" s="96"/>
      <c r="I407" s="96"/>
      <c r="J407" s="96"/>
      <c r="K407" s="191"/>
      <c r="M407" s="88"/>
    </row>
    <row r="408" spans="1:13" s="62" customFormat="1" ht="18" customHeight="1" hidden="1">
      <c r="A408" s="206"/>
      <c r="B408" s="195"/>
      <c r="C408" s="212"/>
      <c r="D408" s="195"/>
      <c r="E408" s="213"/>
      <c r="F408" s="187"/>
      <c r="G408" s="96"/>
      <c r="H408" s="96"/>
      <c r="I408" s="96"/>
      <c r="J408" s="96"/>
      <c r="K408" s="191"/>
      <c r="M408" s="88"/>
    </row>
    <row r="409" spans="1:13" s="62" customFormat="1" ht="18" customHeight="1" hidden="1">
      <c r="A409" s="206"/>
      <c r="B409" s="195"/>
      <c r="C409" s="212"/>
      <c r="D409" s="195"/>
      <c r="E409" s="213"/>
      <c r="F409" s="187"/>
      <c r="G409" s="96"/>
      <c r="H409" s="96"/>
      <c r="I409" s="96"/>
      <c r="J409" s="96"/>
      <c r="K409" s="191"/>
      <c r="M409" s="88"/>
    </row>
    <row r="410" spans="1:13" s="62" customFormat="1" ht="18" customHeight="1" hidden="1">
      <c r="A410" s="206"/>
      <c r="B410" s="195"/>
      <c r="C410" s="212"/>
      <c r="D410" s="195"/>
      <c r="E410" s="213"/>
      <c r="F410" s="187"/>
      <c r="G410" s="96"/>
      <c r="H410" s="96"/>
      <c r="I410" s="96"/>
      <c r="J410" s="96"/>
      <c r="K410" s="191"/>
      <c r="M410" s="88"/>
    </row>
    <row r="411" spans="1:13" s="62" customFormat="1" ht="18" customHeight="1" hidden="1">
      <c r="A411" s="206"/>
      <c r="B411" s="195"/>
      <c r="C411" s="212"/>
      <c r="D411" s="195"/>
      <c r="E411" s="213"/>
      <c r="F411" s="187"/>
      <c r="G411" s="96"/>
      <c r="H411" s="96"/>
      <c r="I411" s="96"/>
      <c r="J411" s="96"/>
      <c r="K411" s="191"/>
      <c r="M411" s="88"/>
    </row>
    <row r="412" spans="1:13" s="62" customFormat="1" ht="18" customHeight="1" hidden="1">
      <c r="A412" s="206"/>
      <c r="B412" s="195"/>
      <c r="C412" s="212"/>
      <c r="D412" s="195"/>
      <c r="E412" s="213"/>
      <c r="F412" s="187"/>
      <c r="G412" s="96"/>
      <c r="H412" s="96"/>
      <c r="I412" s="96"/>
      <c r="J412" s="96"/>
      <c r="K412" s="191"/>
      <c r="M412" s="88"/>
    </row>
    <row r="413" spans="1:13" s="62" customFormat="1" ht="12.75" customHeight="1" hidden="1">
      <c r="A413" s="206"/>
      <c r="B413" s="195"/>
      <c r="C413" s="212"/>
      <c r="D413" s="195"/>
      <c r="E413" s="213"/>
      <c r="F413" s="187"/>
      <c r="G413" s="96"/>
      <c r="H413" s="96"/>
      <c r="I413" s="96"/>
      <c r="J413" s="96"/>
      <c r="K413" s="191"/>
      <c r="M413" s="88"/>
    </row>
    <row r="414" spans="1:13" s="62" customFormat="1" ht="18" customHeight="1" hidden="1">
      <c r="A414" s="206"/>
      <c r="B414" s="195"/>
      <c r="C414" s="212"/>
      <c r="D414" s="195"/>
      <c r="E414" s="213"/>
      <c r="F414" s="187"/>
      <c r="G414" s="96"/>
      <c r="H414" s="96"/>
      <c r="I414" s="96"/>
      <c r="J414" s="96"/>
      <c r="K414" s="191"/>
      <c r="M414" s="88"/>
    </row>
    <row r="415" spans="1:13" s="62" customFormat="1" ht="18" customHeight="1" hidden="1">
      <c r="A415" s="206"/>
      <c r="B415" s="195"/>
      <c r="C415" s="212"/>
      <c r="D415" s="195"/>
      <c r="E415" s="213"/>
      <c r="F415" s="187"/>
      <c r="G415" s="96"/>
      <c r="H415" s="96"/>
      <c r="I415" s="96"/>
      <c r="J415" s="96"/>
      <c r="K415" s="191"/>
      <c r="M415" s="88"/>
    </row>
    <row r="416" spans="1:13" s="62" customFormat="1" ht="18" customHeight="1" hidden="1">
      <c r="A416" s="206"/>
      <c r="B416" s="195"/>
      <c r="C416" s="212"/>
      <c r="D416" s="195"/>
      <c r="E416" s="213"/>
      <c r="F416" s="187"/>
      <c r="G416" s="96"/>
      <c r="H416" s="96"/>
      <c r="I416" s="96"/>
      <c r="J416" s="96"/>
      <c r="K416" s="191"/>
      <c r="M416" s="88"/>
    </row>
    <row r="417" spans="1:13" s="62" customFormat="1" ht="12.75" customHeight="1" hidden="1">
      <c r="A417" s="206"/>
      <c r="B417" s="195"/>
      <c r="C417" s="212"/>
      <c r="D417" s="195"/>
      <c r="E417" s="213"/>
      <c r="F417" s="187"/>
      <c r="G417" s="96"/>
      <c r="H417" s="96"/>
      <c r="I417" s="96"/>
      <c r="J417" s="96"/>
      <c r="K417" s="191"/>
      <c r="M417" s="88"/>
    </row>
    <row r="418" spans="1:13" s="62" customFormat="1" ht="18" customHeight="1" hidden="1">
      <c r="A418" s="206"/>
      <c r="B418" s="195"/>
      <c r="C418" s="212"/>
      <c r="D418" s="195"/>
      <c r="E418" s="213"/>
      <c r="F418" s="187"/>
      <c r="G418" s="96"/>
      <c r="H418" s="96"/>
      <c r="I418" s="96"/>
      <c r="J418" s="96"/>
      <c r="K418" s="191"/>
      <c r="M418" s="88"/>
    </row>
    <row r="419" spans="1:13" s="62" customFormat="1" ht="18" customHeight="1" hidden="1">
      <c r="A419" s="206"/>
      <c r="B419" s="195"/>
      <c r="C419" s="212"/>
      <c r="D419" s="195"/>
      <c r="E419" s="213"/>
      <c r="F419" s="187"/>
      <c r="G419" s="96"/>
      <c r="H419" s="96"/>
      <c r="I419" s="96"/>
      <c r="J419" s="96"/>
      <c r="K419" s="191"/>
      <c r="M419" s="88"/>
    </row>
    <row r="420" spans="1:13" s="62" customFormat="1" ht="18" customHeight="1" hidden="1">
      <c r="A420" s="206"/>
      <c r="B420" s="195"/>
      <c r="C420" s="212"/>
      <c r="D420" s="195"/>
      <c r="E420" s="213"/>
      <c r="F420" s="187"/>
      <c r="G420" s="96"/>
      <c r="H420" s="96"/>
      <c r="I420" s="96"/>
      <c r="J420" s="96"/>
      <c r="K420" s="191"/>
      <c r="M420" s="88"/>
    </row>
    <row r="421" spans="1:13" s="62" customFormat="1" ht="18" customHeight="1" hidden="1">
      <c r="A421" s="206"/>
      <c r="B421" s="195"/>
      <c r="C421" s="212"/>
      <c r="D421" s="195"/>
      <c r="E421" s="213"/>
      <c r="F421" s="187"/>
      <c r="G421" s="96"/>
      <c r="H421" s="96"/>
      <c r="I421" s="96"/>
      <c r="J421" s="96"/>
      <c r="K421" s="191"/>
      <c r="M421" s="88"/>
    </row>
    <row r="422" spans="1:13" s="62" customFormat="1" ht="12.75" customHeight="1" hidden="1">
      <c r="A422" s="206"/>
      <c r="B422" s="195"/>
      <c r="C422" s="212"/>
      <c r="D422" s="195"/>
      <c r="E422" s="213"/>
      <c r="F422" s="187"/>
      <c r="G422" s="96"/>
      <c r="H422" s="96"/>
      <c r="I422" s="96"/>
      <c r="J422" s="96"/>
      <c r="K422" s="191"/>
      <c r="M422" s="88"/>
    </row>
    <row r="423" spans="1:13" s="62" customFormat="1" ht="18" customHeight="1" hidden="1">
      <c r="A423" s="206"/>
      <c r="B423" s="195"/>
      <c r="C423" s="212"/>
      <c r="D423" s="195"/>
      <c r="E423" s="213"/>
      <c r="F423" s="187"/>
      <c r="G423" s="96"/>
      <c r="H423" s="96"/>
      <c r="I423" s="96"/>
      <c r="J423" s="96"/>
      <c r="K423" s="191"/>
      <c r="M423" s="88"/>
    </row>
    <row r="424" spans="1:13" s="62" customFormat="1" ht="18" customHeight="1" hidden="1">
      <c r="A424" s="206"/>
      <c r="B424" s="195"/>
      <c r="C424" s="212"/>
      <c r="D424" s="195"/>
      <c r="E424" s="213"/>
      <c r="F424" s="187"/>
      <c r="G424" s="96"/>
      <c r="H424" s="96"/>
      <c r="I424" s="96"/>
      <c r="J424" s="96"/>
      <c r="K424" s="191"/>
      <c r="M424" s="88"/>
    </row>
    <row r="425" spans="1:13" s="62" customFormat="1" ht="18" customHeight="1" hidden="1">
      <c r="A425" s="206"/>
      <c r="B425" s="195"/>
      <c r="C425" s="212"/>
      <c r="D425" s="195"/>
      <c r="E425" s="213"/>
      <c r="F425" s="187"/>
      <c r="G425" s="96"/>
      <c r="H425" s="96"/>
      <c r="I425" s="96"/>
      <c r="J425" s="96"/>
      <c r="K425" s="191"/>
      <c r="M425" s="88"/>
    </row>
    <row r="426" spans="1:13" s="62" customFormat="1" ht="18" customHeight="1" hidden="1">
      <c r="A426" s="206"/>
      <c r="B426" s="195"/>
      <c r="C426" s="212"/>
      <c r="D426" s="195"/>
      <c r="E426" s="213"/>
      <c r="F426" s="187"/>
      <c r="G426" s="96"/>
      <c r="H426" s="96"/>
      <c r="I426" s="96"/>
      <c r="J426" s="96"/>
      <c r="K426" s="192"/>
      <c r="M426" s="88"/>
    </row>
    <row r="427" spans="1:13" s="62" customFormat="1" ht="37.5" customHeight="1">
      <c r="A427" s="94"/>
      <c r="B427" s="101">
        <v>20</v>
      </c>
      <c r="C427" s="108" t="s">
        <v>152</v>
      </c>
      <c r="D427" s="101"/>
      <c r="E427" s="98">
        <v>529000</v>
      </c>
      <c r="F427" s="96" t="s">
        <v>15</v>
      </c>
      <c r="G427" s="96"/>
      <c r="H427" s="96"/>
      <c r="I427" s="96"/>
      <c r="J427" s="96"/>
      <c r="K427" s="97">
        <v>50.22</v>
      </c>
      <c r="M427" s="88"/>
    </row>
    <row r="428" spans="1:13" s="62" customFormat="1" ht="18">
      <c r="A428" s="206"/>
      <c r="B428" s="195">
        <v>21</v>
      </c>
      <c r="C428" s="208" t="s">
        <v>153</v>
      </c>
      <c r="D428" s="195"/>
      <c r="E428" s="213">
        <v>17000</v>
      </c>
      <c r="F428" s="187" t="s">
        <v>15</v>
      </c>
      <c r="G428" s="96"/>
      <c r="H428" s="96"/>
      <c r="I428" s="96"/>
      <c r="J428" s="96"/>
      <c r="K428" s="190">
        <v>508.4</v>
      </c>
      <c r="M428" s="88"/>
    </row>
    <row r="429" spans="1:13" s="62" customFormat="1" ht="18">
      <c r="A429" s="206"/>
      <c r="B429" s="195"/>
      <c r="C429" s="208"/>
      <c r="D429" s="187"/>
      <c r="E429" s="210"/>
      <c r="F429" s="187"/>
      <c r="G429" s="96"/>
      <c r="H429" s="96"/>
      <c r="I429" s="96"/>
      <c r="J429" s="96"/>
      <c r="K429" s="207"/>
      <c r="M429" s="88"/>
    </row>
    <row r="430" spans="1:13" s="62" customFormat="1" ht="38.25" customHeight="1">
      <c r="A430" s="206"/>
      <c r="B430" s="195">
        <v>22</v>
      </c>
      <c r="C430" s="208" t="s">
        <v>157</v>
      </c>
      <c r="D430" s="195"/>
      <c r="E430" s="213">
        <v>529000</v>
      </c>
      <c r="F430" s="187" t="s">
        <v>15</v>
      </c>
      <c r="G430" s="96"/>
      <c r="H430" s="96"/>
      <c r="I430" s="96"/>
      <c r="J430" s="96"/>
      <c r="K430" s="190">
        <v>2650.5</v>
      </c>
      <c r="M430" s="88"/>
    </row>
    <row r="431" spans="1:13" s="62" customFormat="1" ht="42" customHeight="1" hidden="1">
      <c r="A431" s="206"/>
      <c r="B431" s="187"/>
      <c r="C431" s="208"/>
      <c r="D431" s="195"/>
      <c r="E431" s="213"/>
      <c r="F431" s="187"/>
      <c r="G431" s="96"/>
      <c r="H431" s="96"/>
      <c r="I431" s="96"/>
      <c r="J431" s="96"/>
      <c r="K431" s="207"/>
      <c r="M431" s="88"/>
    </row>
    <row r="432" spans="1:13" s="62" customFormat="1" ht="27.75" customHeight="1">
      <c r="A432" s="206"/>
      <c r="B432" s="195">
        <v>23</v>
      </c>
      <c r="C432" s="208" t="s">
        <v>141</v>
      </c>
      <c r="D432" s="195"/>
      <c r="E432" s="213">
        <v>529000</v>
      </c>
      <c r="F432" s="187" t="s">
        <v>15</v>
      </c>
      <c r="G432" s="96"/>
      <c r="H432" s="96"/>
      <c r="I432" s="96"/>
      <c r="J432" s="96"/>
      <c r="K432" s="214">
        <v>145.01</v>
      </c>
      <c r="M432" s="88"/>
    </row>
    <row r="433" spans="1:13" s="62" customFormat="1" ht="3.75" customHeight="1">
      <c r="A433" s="206"/>
      <c r="B433" s="195"/>
      <c r="C433" s="208"/>
      <c r="D433" s="195"/>
      <c r="E433" s="213"/>
      <c r="F433" s="187"/>
      <c r="G433" s="96"/>
      <c r="H433" s="96"/>
      <c r="I433" s="96"/>
      <c r="J433" s="96"/>
      <c r="K433" s="214"/>
      <c r="M433" s="88"/>
    </row>
    <row r="434" spans="1:13" s="62" customFormat="1" ht="37.5" customHeight="1">
      <c r="A434" s="94"/>
      <c r="B434" s="101">
        <v>24</v>
      </c>
      <c r="C434" s="108" t="s">
        <v>148</v>
      </c>
      <c r="D434" s="101"/>
      <c r="E434" s="102">
        <v>529000</v>
      </c>
      <c r="F434" s="96" t="s">
        <v>15</v>
      </c>
      <c r="G434" s="96"/>
      <c r="H434" s="96"/>
      <c r="I434" s="96"/>
      <c r="J434" s="96"/>
      <c r="K434" s="95">
        <v>117.22</v>
      </c>
      <c r="M434" s="88"/>
    </row>
    <row r="435" spans="1:13" s="62" customFormat="1" ht="27.75" customHeight="1">
      <c r="A435" s="206"/>
      <c r="B435" s="195">
        <v>25</v>
      </c>
      <c r="C435" s="208" t="s">
        <v>138</v>
      </c>
      <c r="D435" s="195"/>
      <c r="E435" s="213">
        <v>17000</v>
      </c>
      <c r="F435" s="187" t="s">
        <v>15</v>
      </c>
      <c r="G435" s="96"/>
      <c r="H435" s="96"/>
      <c r="I435" s="96"/>
      <c r="J435" s="96"/>
      <c r="K435" s="214">
        <v>254.84</v>
      </c>
      <c r="M435" s="88"/>
    </row>
    <row r="436" spans="1:13" s="62" customFormat="1" ht="13.5" customHeight="1">
      <c r="A436" s="206"/>
      <c r="B436" s="195"/>
      <c r="C436" s="208"/>
      <c r="D436" s="195"/>
      <c r="E436" s="213"/>
      <c r="F436" s="187"/>
      <c r="G436" s="96"/>
      <c r="H436" s="96"/>
      <c r="I436" s="96"/>
      <c r="J436" s="96"/>
      <c r="K436" s="214"/>
      <c r="M436" s="88"/>
    </row>
    <row r="437" spans="1:13" s="62" customFormat="1" ht="27.75" customHeight="1" hidden="1">
      <c r="A437" s="206"/>
      <c r="B437" s="195"/>
      <c r="C437" s="208"/>
      <c r="D437" s="195"/>
      <c r="E437" s="213"/>
      <c r="F437" s="187"/>
      <c r="G437" s="96"/>
      <c r="H437" s="96"/>
      <c r="I437" s="96"/>
      <c r="J437" s="96"/>
      <c r="K437" s="214"/>
      <c r="M437" s="88"/>
    </row>
    <row r="438" spans="1:13" s="62" customFormat="1" ht="27.75" customHeight="1" hidden="1">
      <c r="A438" s="206"/>
      <c r="B438" s="195"/>
      <c r="C438" s="208"/>
      <c r="D438" s="195"/>
      <c r="E438" s="213"/>
      <c r="F438" s="187"/>
      <c r="G438" s="96"/>
      <c r="H438" s="96"/>
      <c r="I438" s="96"/>
      <c r="J438" s="96"/>
      <c r="K438" s="214"/>
      <c r="M438" s="88"/>
    </row>
    <row r="439" spans="1:13" s="62" customFormat="1" ht="27.75" customHeight="1">
      <c r="A439" s="206"/>
      <c r="B439" s="195">
        <v>26</v>
      </c>
      <c r="C439" s="208" t="s">
        <v>143</v>
      </c>
      <c r="D439" s="195"/>
      <c r="E439" s="213">
        <v>5000</v>
      </c>
      <c r="F439" s="187" t="s">
        <v>15</v>
      </c>
      <c r="G439" s="96"/>
      <c r="H439" s="96"/>
      <c r="I439" s="96"/>
      <c r="J439" s="96"/>
      <c r="K439" s="214">
        <v>4998.22</v>
      </c>
      <c r="M439" s="88"/>
    </row>
    <row r="440" spans="1:13" s="62" customFormat="1" ht="20.25" customHeight="1">
      <c r="A440" s="206"/>
      <c r="B440" s="195"/>
      <c r="C440" s="208"/>
      <c r="D440" s="195"/>
      <c r="E440" s="213"/>
      <c r="F440" s="187"/>
      <c r="G440" s="96"/>
      <c r="H440" s="96"/>
      <c r="I440" s="96"/>
      <c r="J440" s="96"/>
      <c r="K440" s="214"/>
      <c r="M440" s="88"/>
    </row>
    <row r="441" spans="1:13" s="62" customFormat="1" ht="27.75" customHeight="1" hidden="1">
      <c r="A441" s="206"/>
      <c r="B441" s="195"/>
      <c r="C441" s="208"/>
      <c r="D441" s="195"/>
      <c r="E441" s="213"/>
      <c r="F441" s="187"/>
      <c r="G441" s="96"/>
      <c r="H441" s="96"/>
      <c r="I441" s="96"/>
      <c r="J441" s="96"/>
      <c r="K441" s="214"/>
      <c r="M441" s="88"/>
    </row>
    <row r="442" spans="1:13" s="62" customFormat="1" ht="27.75" customHeight="1" hidden="1">
      <c r="A442" s="206"/>
      <c r="B442" s="195"/>
      <c r="C442" s="208"/>
      <c r="D442" s="195"/>
      <c r="E442" s="213"/>
      <c r="F442" s="187"/>
      <c r="G442" s="96"/>
      <c r="H442" s="96"/>
      <c r="I442" s="96"/>
      <c r="J442" s="96"/>
      <c r="K442" s="214"/>
      <c r="M442" s="88"/>
    </row>
    <row r="443" spans="1:13" s="62" customFormat="1" ht="27.75" customHeight="1" hidden="1">
      <c r="A443" s="206"/>
      <c r="B443" s="195"/>
      <c r="C443" s="208"/>
      <c r="D443" s="195"/>
      <c r="E443" s="213"/>
      <c r="F443" s="187"/>
      <c r="G443" s="96"/>
      <c r="H443" s="96"/>
      <c r="I443" s="96"/>
      <c r="J443" s="96"/>
      <c r="K443" s="214"/>
      <c r="M443" s="88"/>
    </row>
    <row r="444" spans="1:13" s="62" customFormat="1" ht="27.75" customHeight="1" hidden="1">
      <c r="A444" s="206"/>
      <c r="B444" s="195"/>
      <c r="C444" s="208"/>
      <c r="D444" s="195"/>
      <c r="E444" s="213"/>
      <c r="F444" s="187"/>
      <c r="G444" s="96"/>
      <c r="H444" s="96"/>
      <c r="I444" s="96"/>
      <c r="J444" s="96"/>
      <c r="K444" s="214"/>
      <c r="M444" s="88"/>
    </row>
    <row r="445" spans="1:13" s="62" customFormat="1" ht="27.75" customHeight="1" hidden="1">
      <c r="A445" s="206"/>
      <c r="B445" s="195"/>
      <c r="C445" s="208"/>
      <c r="D445" s="195"/>
      <c r="E445" s="213"/>
      <c r="F445" s="187"/>
      <c r="G445" s="96"/>
      <c r="H445" s="96"/>
      <c r="I445" s="96"/>
      <c r="J445" s="96"/>
      <c r="K445" s="214"/>
      <c r="M445" s="88"/>
    </row>
    <row r="446" spans="1:13" s="62" customFormat="1" ht="33.75" customHeight="1">
      <c r="A446" s="94"/>
      <c r="B446" s="101">
        <v>27</v>
      </c>
      <c r="C446" s="108" t="s">
        <v>461</v>
      </c>
      <c r="D446" s="101"/>
      <c r="E446" s="102">
        <v>529000</v>
      </c>
      <c r="F446" s="96" t="s">
        <v>15</v>
      </c>
      <c r="G446" s="96"/>
      <c r="H446" s="96"/>
      <c r="I446" s="96"/>
      <c r="J446" s="96"/>
      <c r="K446" s="95">
        <v>65</v>
      </c>
      <c r="M446" s="88"/>
    </row>
    <row r="447" spans="1:13" s="62" customFormat="1" ht="36" customHeight="1">
      <c r="A447" s="94"/>
      <c r="B447" s="101">
        <v>28</v>
      </c>
      <c r="C447" s="108" t="s">
        <v>446</v>
      </c>
      <c r="D447" s="101"/>
      <c r="E447" s="102">
        <v>529000</v>
      </c>
      <c r="F447" s="96" t="s">
        <v>15</v>
      </c>
      <c r="G447" s="96"/>
      <c r="H447" s="96"/>
      <c r="I447" s="96"/>
      <c r="J447" s="96"/>
      <c r="K447" s="95">
        <v>23.96</v>
      </c>
      <c r="M447" s="88"/>
    </row>
    <row r="448" spans="1:13" s="62" customFormat="1" ht="36.75" customHeight="1">
      <c r="A448" s="94"/>
      <c r="B448" s="101">
        <v>29</v>
      </c>
      <c r="C448" s="108" t="s">
        <v>0</v>
      </c>
      <c r="D448" s="101"/>
      <c r="E448" s="102">
        <v>529000</v>
      </c>
      <c r="F448" s="96" t="s">
        <v>15</v>
      </c>
      <c r="G448" s="96"/>
      <c r="H448" s="96"/>
      <c r="I448" s="96"/>
      <c r="J448" s="96"/>
      <c r="K448" s="95">
        <v>165.86</v>
      </c>
      <c r="M448" s="88"/>
    </row>
    <row r="449" spans="1:13" s="62" customFormat="1" ht="42.75" customHeight="1">
      <c r="A449" s="94"/>
      <c r="B449" s="101">
        <v>30</v>
      </c>
      <c r="C449" s="108" t="s">
        <v>142</v>
      </c>
      <c r="D449" s="101"/>
      <c r="E449" s="102">
        <v>52000</v>
      </c>
      <c r="F449" s="96" t="s">
        <v>15</v>
      </c>
      <c r="G449" s="96"/>
      <c r="H449" s="96"/>
      <c r="I449" s="96"/>
      <c r="J449" s="96"/>
      <c r="K449" s="95">
        <v>1736</v>
      </c>
      <c r="M449" s="88"/>
    </row>
    <row r="450" spans="1:13" s="62" customFormat="1" ht="27.75" customHeight="1">
      <c r="A450" s="206"/>
      <c r="B450" s="195">
        <v>31</v>
      </c>
      <c r="C450" s="208" t="s">
        <v>149</v>
      </c>
      <c r="D450" s="195"/>
      <c r="E450" s="213">
        <v>529000</v>
      </c>
      <c r="F450" s="187" t="s">
        <v>15</v>
      </c>
      <c r="G450" s="96"/>
      <c r="H450" s="96"/>
      <c r="I450" s="96"/>
      <c r="J450" s="96"/>
      <c r="K450" s="214">
        <v>59</v>
      </c>
      <c r="M450" s="88"/>
    </row>
    <row r="451" spans="1:13" s="62" customFormat="1" ht="6.75" customHeight="1">
      <c r="A451" s="206"/>
      <c r="B451" s="195"/>
      <c r="C451" s="208"/>
      <c r="D451" s="195"/>
      <c r="E451" s="213"/>
      <c r="F451" s="187"/>
      <c r="G451" s="96"/>
      <c r="H451" s="96"/>
      <c r="I451" s="96"/>
      <c r="J451" s="96"/>
      <c r="K451" s="214"/>
      <c r="M451" s="88"/>
    </row>
    <row r="452" spans="1:13" s="62" customFormat="1" ht="51" customHeight="1">
      <c r="A452" s="206"/>
      <c r="B452" s="195">
        <v>32</v>
      </c>
      <c r="C452" s="208" t="s">
        <v>402</v>
      </c>
      <c r="D452" s="195"/>
      <c r="E452" s="213">
        <v>80000</v>
      </c>
      <c r="F452" s="181" t="s">
        <v>15</v>
      </c>
      <c r="G452" s="96"/>
      <c r="H452" s="96"/>
      <c r="I452" s="96"/>
      <c r="J452" s="96"/>
      <c r="K452" s="190">
        <v>80000</v>
      </c>
      <c r="M452" s="88"/>
    </row>
    <row r="453" spans="1:13" s="62" customFormat="1" ht="57" customHeight="1" hidden="1">
      <c r="A453" s="206"/>
      <c r="B453" s="195"/>
      <c r="C453" s="208"/>
      <c r="D453" s="195"/>
      <c r="E453" s="213"/>
      <c r="F453" s="196"/>
      <c r="G453" s="96"/>
      <c r="H453" s="96"/>
      <c r="I453" s="96"/>
      <c r="J453" s="96"/>
      <c r="K453" s="204"/>
      <c r="M453" s="88"/>
    </row>
    <row r="454" spans="1:13" s="62" customFormat="1" ht="57" customHeight="1" hidden="1">
      <c r="A454" s="206"/>
      <c r="B454" s="195"/>
      <c r="C454" s="208"/>
      <c r="D454" s="187"/>
      <c r="E454" s="213"/>
      <c r="F454" s="196"/>
      <c r="G454" s="96"/>
      <c r="H454" s="96"/>
      <c r="I454" s="96"/>
      <c r="J454" s="96"/>
      <c r="K454" s="204"/>
      <c r="M454" s="88"/>
    </row>
    <row r="455" spans="1:13" s="62" customFormat="1" ht="57" customHeight="1" hidden="1">
      <c r="A455" s="206"/>
      <c r="B455" s="195"/>
      <c r="C455" s="208"/>
      <c r="D455" s="187"/>
      <c r="E455" s="213"/>
      <c r="F455" s="197"/>
      <c r="G455" s="96"/>
      <c r="H455" s="96"/>
      <c r="I455" s="96"/>
      <c r="J455" s="96"/>
      <c r="K455" s="207"/>
      <c r="M455" s="88"/>
    </row>
    <row r="456" spans="1:13" s="62" customFormat="1" ht="12.75" customHeight="1">
      <c r="A456" s="206"/>
      <c r="B456" s="195">
        <v>33</v>
      </c>
      <c r="C456" s="208" t="s">
        <v>424</v>
      </c>
      <c r="D456" s="195"/>
      <c r="E456" s="210">
        <v>529000</v>
      </c>
      <c r="F456" s="187" t="s">
        <v>15</v>
      </c>
      <c r="G456" s="96"/>
      <c r="H456" s="96"/>
      <c r="I456" s="96"/>
      <c r="J456" s="96"/>
      <c r="K456" s="217">
        <v>150</v>
      </c>
      <c r="M456" s="88"/>
    </row>
    <row r="457" spans="1:13" s="62" customFormat="1" ht="27" customHeight="1">
      <c r="A457" s="206"/>
      <c r="B457" s="195"/>
      <c r="C457" s="208"/>
      <c r="D457" s="195"/>
      <c r="E457" s="210"/>
      <c r="F457" s="187"/>
      <c r="G457" s="96"/>
      <c r="H457" s="96"/>
      <c r="I457" s="96"/>
      <c r="J457" s="96"/>
      <c r="K457" s="217"/>
      <c r="M457" s="88"/>
    </row>
    <row r="458" spans="1:13" s="62" customFormat="1" ht="12.75" customHeight="1">
      <c r="A458" s="206"/>
      <c r="B458" s="195">
        <v>34</v>
      </c>
      <c r="C458" s="208" t="s">
        <v>285</v>
      </c>
      <c r="D458" s="195"/>
      <c r="E458" s="218">
        <v>529000</v>
      </c>
      <c r="F458" s="187" t="s">
        <v>15</v>
      </c>
      <c r="G458" s="96"/>
      <c r="H458" s="96"/>
      <c r="I458" s="96"/>
      <c r="J458" s="96"/>
      <c r="K458" s="190">
        <v>36666.8</v>
      </c>
      <c r="M458" s="88"/>
    </row>
    <row r="459" spans="1:13" s="62" customFormat="1" ht="18">
      <c r="A459" s="206"/>
      <c r="B459" s="187"/>
      <c r="C459" s="212"/>
      <c r="D459" s="187"/>
      <c r="E459" s="218"/>
      <c r="F459" s="187"/>
      <c r="G459" s="96"/>
      <c r="H459" s="96"/>
      <c r="I459" s="96"/>
      <c r="J459" s="96"/>
      <c r="K459" s="204"/>
      <c r="M459" s="88"/>
    </row>
    <row r="460" spans="1:13" s="62" customFormat="1" ht="4.5" customHeight="1">
      <c r="A460" s="206"/>
      <c r="B460" s="187"/>
      <c r="C460" s="212"/>
      <c r="D460" s="187"/>
      <c r="E460" s="218"/>
      <c r="F460" s="187"/>
      <c r="G460" s="96"/>
      <c r="H460" s="96"/>
      <c r="I460" s="96"/>
      <c r="J460" s="96"/>
      <c r="K460" s="207"/>
      <c r="M460" s="88"/>
    </row>
    <row r="461" spans="1:13" s="62" customFormat="1" ht="36.75" customHeight="1">
      <c r="A461" s="94"/>
      <c r="B461" s="96">
        <v>35</v>
      </c>
      <c r="C461" s="100" t="s">
        <v>39</v>
      </c>
      <c r="D461" s="96"/>
      <c r="E461" s="103">
        <v>66000</v>
      </c>
      <c r="F461" s="96" t="s">
        <v>15</v>
      </c>
      <c r="G461" s="96"/>
      <c r="H461" s="96"/>
      <c r="I461" s="96"/>
      <c r="J461" s="96"/>
      <c r="K461" s="97">
        <v>16959.31</v>
      </c>
      <c r="M461" s="88"/>
    </row>
    <row r="462" spans="1:13" s="62" customFormat="1" ht="12.75" customHeight="1">
      <c r="A462" s="206"/>
      <c r="B462" s="195">
        <v>36</v>
      </c>
      <c r="C462" s="208" t="s">
        <v>418</v>
      </c>
      <c r="D462" s="101"/>
      <c r="E462" s="218">
        <v>66000</v>
      </c>
      <c r="F462" s="187" t="s">
        <v>15</v>
      </c>
      <c r="G462" s="96"/>
      <c r="H462" s="96"/>
      <c r="I462" s="96"/>
      <c r="J462" s="96"/>
      <c r="K462" s="190">
        <v>19596.96</v>
      </c>
      <c r="M462" s="88"/>
    </row>
    <row r="463" spans="1:13" s="62" customFormat="1" ht="25.5" customHeight="1">
      <c r="A463" s="206"/>
      <c r="B463" s="195"/>
      <c r="C463" s="208"/>
      <c r="D463" s="101"/>
      <c r="E463" s="218"/>
      <c r="F463" s="187"/>
      <c r="G463" s="96"/>
      <c r="H463" s="96"/>
      <c r="I463" s="96"/>
      <c r="J463" s="96"/>
      <c r="K463" s="207"/>
      <c r="M463" s="88"/>
    </row>
    <row r="464" spans="1:13" s="62" customFormat="1" ht="42.75" customHeight="1">
      <c r="A464" s="94"/>
      <c r="B464" s="96">
        <v>37</v>
      </c>
      <c r="C464" s="100" t="s">
        <v>37</v>
      </c>
      <c r="D464" s="101"/>
      <c r="E464" s="98">
        <v>66000</v>
      </c>
      <c r="F464" s="96" t="s">
        <v>15</v>
      </c>
      <c r="G464" s="96"/>
      <c r="H464" s="96"/>
      <c r="I464" s="96"/>
      <c r="J464" s="96"/>
      <c r="K464" s="95">
        <v>14000.03</v>
      </c>
      <c r="M464" s="88"/>
    </row>
    <row r="465" spans="1:13" s="62" customFormat="1" ht="24" customHeight="1">
      <c r="A465" s="206"/>
      <c r="B465" s="195">
        <v>38</v>
      </c>
      <c r="C465" s="208" t="s">
        <v>404</v>
      </c>
      <c r="D465" s="195"/>
      <c r="E465" s="210">
        <v>529000</v>
      </c>
      <c r="F465" s="187" t="s">
        <v>466</v>
      </c>
      <c r="G465" s="187"/>
      <c r="H465" s="96"/>
      <c r="I465" s="96"/>
      <c r="J465" s="96"/>
      <c r="K465" s="193">
        <v>64946.82</v>
      </c>
      <c r="M465" s="88"/>
    </row>
    <row r="466" spans="1:11" ht="12.75" customHeight="1">
      <c r="A466" s="206"/>
      <c r="B466" s="211"/>
      <c r="C466" s="209"/>
      <c r="D466" s="187"/>
      <c r="E466" s="187"/>
      <c r="F466" s="187"/>
      <c r="G466" s="187"/>
      <c r="H466" s="96"/>
      <c r="I466" s="96"/>
      <c r="J466" s="96"/>
      <c r="K466" s="198"/>
    </row>
    <row r="467" spans="1:11" ht="12.75" customHeight="1">
      <c r="A467" s="206"/>
      <c r="B467" s="211"/>
      <c r="C467" s="209"/>
      <c r="D467" s="187"/>
      <c r="E467" s="187"/>
      <c r="F467" s="187" t="s">
        <v>467</v>
      </c>
      <c r="G467" s="96"/>
      <c r="H467" s="96"/>
      <c r="I467" s="96"/>
      <c r="J467" s="96"/>
      <c r="K467" s="193">
        <v>69829.16</v>
      </c>
    </row>
    <row r="468" spans="1:11" ht="12.75" customHeight="1">
      <c r="A468" s="206"/>
      <c r="B468" s="211"/>
      <c r="C468" s="209"/>
      <c r="D468" s="187"/>
      <c r="E468" s="187"/>
      <c r="F468" s="187"/>
      <c r="G468" s="96"/>
      <c r="H468" s="216"/>
      <c r="I468" s="187"/>
      <c r="J468" s="210"/>
      <c r="K468" s="194"/>
    </row>
    <row r="469" spans="1:11" ht="5.25" customHeight="1">
      <c r="A469" s="206"/>
      <c r="B469" s="211"/>
      <c r="C469" s="209"/>
      <c r="D469" s="187"/>
      <c r="E469" s="187"/>
      <c r="F469" s="187"/>
      <c r="G469" s="96"/>
      <c r="H469" s="216"/>
      <c r="I469" s="187"/>
      <c r="J469" s="210"/>
      <c r="K469" s="194"/>
    </row>
    <row r="470" spans="1:11" ht="3.75" customHeight="1">
      <c r="A470" s="206"/>
      <c r="B470" s="211"/>
      <c r="C470" s="209"/>
      <c r="D470" s="187"/>
      <c r="E470" s="187"/>
      <c r="F470" s="187"/>
      <c r="G470" s="96"/>
      <c r="H470" s="216"/>
      <c r="I470" s="187"/>
      <c r="J470" s="210"/>
      <c r="K470" s="194"/>
    </row>
    <row r="471" spans="1:11" ht="18" customHeight="1" hidden="1">
      <c r="A471" s="206"/>
      <c r="B471" s="211"/>
      <c r="C471" s="209"/>
      <c r="D471" s="187"/>
      <c r="E471" s="187"/>
      <c r="F471" s="187"/>
      <c r="G471" s="96"/>
      <c r="H471" s="216"/>
      <c r="I471" s="187"/>
      <c r="J471" s="210"/>
      <c r="K471" s="194"/>
    </row>
    <row r="472" spans="1:11" ht="18" customHeight="1" hidden="1">
      <c r="A472" s="206"/>
      <c r="B472" s="211"/>
      <c r="C472" s="209"/>
      <c r="D472" s="187"/>
      <c r="E472" s="187"/>
      <c r="F472" s="187"/>
      <c r="G472" s="96"/>
      <c r="H472" s="216"/>
      <c r="I472" s="187"/>
      <c r="J472" s="210"/>
      <c r="K472" s="198"/>
    </row>
    <row r="473" spans="1:11" ht="12.75" customHeight="1">
      <c r="A473" s="206"/>
      <c r="B473" s="211"/>
      <c r="C473" s="209"/>
      <c r="D473" s="187"/>
      <c r="E473" s="187"/>
      <c r="F473" s="187" t="s">
        <v>139</v>
      </c>
      <c r="G473" s="96"/>
      <c r="H473" s="216"/>
      <c r="I473" s="187"/>
      <c r="J473" s="210"/>
      <c r="K473" s="193">
        <v>80154.64</v>
      </c>
    </row>
    <row r="474" spans="1:16" ht="18">
      <c r="A474" s="206"/>
      <c r="B474" s="211"/>
      <c r="C474" s="209"/>
      <c r="D474" s="187"/>
      <c r="E474" s="187"/>
      <c r="F474" s="187"/>
      <c r="G474" s="96"/>
      <c r="H474" s="216"/>
      <c r="I474" s="187"/>
      <c r="J474" s="210"/>
      <c r="K474" s="194"/>
      <c r="P474" s="12" t="s">
        <v>24</v>
      </c>
    </row>
    <row r="475" spans="1:11" ht="3" customHeight="1">
      <c r="A475" s="206"/>
      <c r="B475" s="211"/>
      <c r="C475" s="209"/>
      <c r="D475" s="187"/>
      <c r="E475" s="187"/>
      <c r="F475" s="187"/>
      <c r="G475" s="96"/>
      <c r="H475" s="216"/>
      <c r="I475" s="187"/>
      <c r="J475" s="210"/>
      <c r="K475" s="194"/>
    </row>
    <row r="476" spans="1:11" ht="18" customHeight="1" hidden="1">
      <c r="A476" s="206"/>
      <c r="B476" s="211"/>
      <c r="C476" s="209"/>
      <c r="D476" s="187"/>
      <c r="E476" s="187"/>
      <c r="F476" s="187"/>
      <c r="G476" s="96"/>
      <c r="H476" s="216"/>
      <c r="I476" s="187"/>
      <c r="J476" s="210"/>
      <c r="K476" s="194"/>
    </row>
    <row r="477" spans="1:11" ht="18" customHeight="1" hidden="1">
      <c r="A477" s="206"/>
      <c r="B477" s="211"/>
      <c r="C477" s="209"/>
      <c r="D477" s="187"/>
      <c r="E477" s="187"/>
      <c r="F477" s="187"/>
      <c r="G477" s="96"/>
      <c r="H477" s="216"/>
      <c r="I477" s="187"/>
      <c r="J477" s="210"/>
      <c r="K477" s="194"/>
    </row>
    <row r="478" spans="1:11" ht="18" customHeight="1" hidden="1">
      <c r="A478" s="206"/>
      <c r="B478" s="211"/>
      <c r="C478" s="209"/>
      <c r="D478" s="187"/>
      <c r="E478" s="187"/>
      <c r="F478" s="187"/>
      <c r="G478" s="96"/>
      <c r="H478" s="216"/>
      <c r="I478" s="187"/>
      <c r="J478" s="210"/>
      <c r="K478" s="194"/>
    </row>
    <row r="479" spans="1:11" ht="18" customHeight="1" hidden="1">
      <c r="A479" s="206"/>
      <c r="B479" s="211"/>
      <c r="C479" s="209"/>
      <c r="D479" s="187"/>
      <c r="E479" s="187"/>
      <c r="F479" s="187"/>
      <c r="G479" s="96"/>
      <c r="H479" s="216"/>
      <c r="I479" s="187"/>
      <c r="J479" s="210"/>
      <c r="K479" s="198"/>
    </row>
    <row r="480" spans="1:13" s="62" customFormat="1" ht="44.25" customHeight="1">
      <c r="A480" s="94"/>
      <c r="B480" s="96">
        <v>39</v>
      </c>
      <c r="C480" s="108" t="s">
        <v>156</v>
      </c>
      <c r="D480" s="96"/>
      <c r="E480" s="98">
        <v>529000</v>
      </c>
      <c r="F480" s="96" t="s">
        <v>15</v>
      </c>
      <c r="G480" s="96"/>
      <c r="H480" s="96"/>
      <c r="I480" s="96"/>
      <c r="J480" s="96"/>
      <c r="K480" s="95">
        <v>1586.52</v>
      </c>
      <c r="M480" s="88"/>
    </row>
    <row r="481" spans="1:13" s="62" customFormat="1" ht="36.75" customHeight="1">
      <c r="A481" s="94"/>
      <c r="B481" s="96">
        <v>40</v>
      </c>
      <c r="C481" s="108" t="s">
        <v>357</v>
      </c>
      <c r="D481" s="96"/>
      <c r="E481" s="98">
        <v>52000</v>
      </c>
      <c r="F481" s="96" t="s">
        <v>15</v>
      </c>
      <c r="G481" s="96"/>
      <c r="H481" s="96"/>
      <c r="I481" s="96"/>
      <c r="J481" s="96"/>
      <c r="K481" s="95">
        <v>2399.9</v>
      </c>
      <c r="M481" s="88"/>
    </row>
    <row r="482" spans="1:13" s="62" customFormat="1" ht="33.75" customHeight="1">
      <c r="A482" s="94"/>
      <c r="B482" s="96">
        <v>41</v>
      </c>
      <c r="C482" s="108" t="s">
        <v>154</v>
      </c>
      <c r="D482" s="96"/>
      <c r="E482" s="98">
        <v>529000</v>
      </c>
      <c r="F482" s="96" t="s">
        <v>15</v>
      </c>
      <c r="G482" s="96"/>
      <c r="H482" s="96"/>
      <c r="I482" s="96"/>
      <c r="J482" s="96"/>
      <c r="K482" s="214">
        <v>11199.6</v>
      </c>
      <c r="M482" s="88"/>
    </row>
    <row r="483" spans="1:13" s="62" customFormat="1" ht="35.25" customHeight="1">
      <c r="A483" s="94"/>
      <c r="B483" s="96">
        <v>42</v>
      </c>
      <c r="C483" s="108" t="s">
        <v>155</v>
      </c>
      <c r="D483" s="96"/>
      <c r="E483" s="98">
        <v>52000</v>
      </c>
      <c r="F483" s="96" t="s">
        <v>15</v>
      </c>
      <c r="G483" s="96"/>
      <c r="H483" s="96"/>
      <c r="I483" s="96"/>
      <c r="J483" s="96"/>
      <c r="K483" s="214"/>
      <c r="M483" s="88"/>
    </row>
    <row r="484" spans="1:13" s="62" customFormat="1" ht="33" customHeight="1">
      <c r="A484" s="94"/>
      <c r="B484" s="96">
        <v>43</v>
      </c>
      <c r="C484" s="100" t="s">
        <v>150</v>
      </c>
      <c r="D484" s="93"/>
      <c r="E484" s="103">
        <v>66000</v>
      </c>
      <c r="F484" s="96" t="s">
        <v>15</v>
      </c>
      <c r="G484" s="96"/>
      <c r="H484" s="96"/>
      <c r="I484" s="96"/>
      <c r="J484" s="96"/>
      <c r="K484" s="97">
        <v>91.14</v>
      </c>
      <c r="M484" s="88"/>
    </row>
    <row r="485" spans="1:13" s="62" customFormat="1" ht="37.5" customHeight="1">
      <c r="A485" s="94"/>
      <c r="B485" s="96">
        <v>44</v>
      </c>
      <c r="C485" s="100" t="s">
        <v>356</v>
      </c>
      <c r="D485" s="93"/>
      <c r="E485" s="103">
        <v>52000</v>
      </c>
      <c r="F485" s="96" t="s">
        <v>15</v>
      </c>
      <c r="G485" s="96"/>
      <c r="H485" s="96"/>
      <c r="I485" s="96"/>
      <c r="J485" s="96"/>
      <c r="K485" s="97">
        <v>27750.63</v>
      </c>
      <c r="M485" s="88"/>
    </row>
    <row r="486" spans="1:13" s="62" customFormat="1" ht="35.25" customHeight="1">
      <c r="A486" s="94"/>
      <c r="B486" s="96">
        <v>45</v>
      </c>
      <c r="C486" s="100" t="s">
        <v>355</v>
      </c>
      <c r="D486" s="93"/>
      <c r="E486" s="103">
        <v>52000</v>
      </c>
      <c r="F486" s="96" t="s">
        <v>15</v>
      </c>
      <c r="G486" s="96"/>
      <c r="H486" s="96"/>
      <c r="I486" s="96"/>
      <c r="J486" s="96"/>
      <c r="K486" s="99">
        <v>1699.99</v>
      </c>
      <c r="M486" s="88"/>
    </row>
    <row r="487" spans="1:13" s="62" customFormat="1" ht="34.5" customHeight="1">
      <c r="A487" s="94"/>
      <c r="B487" s="96">
        <v>46</v>
      </c>
      <c r="C487" s="100" t="s">
        <v>457</v>
      </c>
      <c r="D487" s="93"/>
      <c r="E487" s="103"/>
      <c r="F487" s="96" t="s">
        <v>15</v>
      </c>
      <c r="G487" s="96"/>
      <c r="H487" s="96"/>
      <c r="I487" s="96"/>
      <c r="J487" s="96"/>
      <c r="K487" s="99">
        <v>79285.6</v>
      </c>
      <c r="M487" s="88"/>
    </row>
    <row r="488" spans="1:13" s="62" customFormat="1" ht="34.5" customHeight="1">
      <c r="A488" s="94"/>
      <c r="B488" s="96">
        <v>47</v>
      </c>
      <c r="C488" s="100" t="s">
        <v>456</v>
      </c>
      <c r="D488" s="93"/>
      <c r="E488" s="103"/>
      <c r="F488" s="96" t="s">
        <v>15</v>
      </c>
      <c r="G488" s="96"/>
      <c r="H488" s="96"/>
      <c r="I488" s="96"/>
      <c r="J488" s="96"/>
      <c r="K488" s="99">
        <v>83080</v>
      </c>
      <c r="M488" s="88"/>
    </row>
    <row r="489" spans="1:13" s="62" customFormat="1" ht="45.75" customHeight="1">
      <c r="A489" s="94"/>
      <c r="B489" s="96">
        <v>48</v>
      </c>
      <c r="C489" s="100" t="s">
        <v>205</v>
      </c>
      <c r="D489" s="93"/>
      <c r="E489" s="103">
        <v>774000</v>
      </c>
      <c r="F489" s="96" t="s">
        <v>139</v>
      </c>
      <c r="G489" s="96"/>
      <c r="H489" s="96"/>
      <c r="I489" s="96"/>
      <c r="J489" s="96"/>
      <c r="K489" s="99">
        <v>686960</v>
      </c>
      <c r="M489" s="88"/>
    </row>
    <row r="490" spans="1:13" s="62" customFormat="1" ht="28.5" customHeight="1">
      <c r="A490" s="81"/>
      <c r="B490" s="82"/>
      <c r="C490" s="86"/>
      <c r="D490" s="84"/>
      <c r="E490" s="85"/>
      <c r="F490" s="82"/>
      <c r="G490" s="82"/>
      <c r="H490" s="82"/>
      <c r="I490" s="82"/>
      <c r="J490" s="82"/>
      <c r="K490" s="114"/>
      <c r="M490" s="88"/>
    </row>
    <row r="491" spans="1:11" ht="15">
      <c r="A491" s="81"/>
      <c r="B491" s="82"/>
      <c r="C491" s="120"/>
      <c r="D491" s="84"/>
      <c r="E491" s="84"/>
      <c r="F491" s="82"/>
      <c r="G491" s="82"/>
      <c r="H491" s="82"/>
      <c r="I491" s="82"/>
      <c r="J491" s="82"/>
      <c r="K491" s="115"/>
    </row>
    <row r="492" spans="1:11" ht="15">
      <c r="A492" s="83"/>
      <c r="B492" s="87"/>
      <c r="C492" s="120"/>
      <c r="D492" s="87"/>
      <c r="E492" s="87"/>
      <c r="F492" s="87"/>
      <c r="G492" s="87"/>
      <c r="H492" s="87"/>
      <c r="I492" s="87"/>
      <c r="J492" s="87"/>
      <c r="K492" s="116"/>
    </row>
    <row r="493" spans="1:11" ht="12.75">
      <c r="A493" s="83"/>
      <c r="B493" s="87"/>
      <c r="C493" s="110"/>
      <c r="D493" s="87"/>
      <c r="E493" s="87"/>
      <c r="F493" s="87"/>
      <c r="G493" s="87"/>
      <c r="H493" s="87"/>
      <c r="I493" s="87"/>
      <c r="J493" s="87"/>
      <c r="K493" s="116"/>
    </row>
    <row r="494" spans="1:11" ht="15">
      <c r="A494" s="83"/>
      <c r="B494" s="87"/>
      <c r="C494" s="110"/>
      <c r="D494" s="87"/>
      <c r="E494" s="87"/>
      <c r="F494" s="122"/>
      <c r="G494" s="120"/>
      <c r="H494" s="121"/>
      <c r="I494" s="87"/>
      <c r="J494" s="87"/>
      <c r="K494" s="116"/>
    </row>
    <row r="495" spans="1:11" ht="15">
      <c r="A495" s="83"/>
      <c r="B495" s="87"/>
      <c r="C495" s="110"/>
      <c r="D495" s="87"/>
      <c r="E495" s="87"/>
      <c r="F495" s="120"/>
      <c r="G495" s="120"/>
      <c r="H495" s="121"/>
      <c r="I495" s="87"/>
      <c r="J495" s="87"/>
      <c r="K495" s="116"/>
    </row>
    <row r="496" spans="1:11" ht="12.75">
      <c r="A496" s="83"/>
      <c r="B496" s="87"/>
      <c r="C496" s="110"/>
      <c r="D496" s="87"/>
      <c r="E496" s="87"/>
      <c r="F496" s="87"/>
      <c r="G496" s="87"/>
      <c r="H496" s="87"/>
      <c r="I496" s="87"/>
      <c r="J496" s="87"/>
      <c r="K496" s="116"/>
    </row>
    <row r="497" spans="1:11" ht="12.75">
      <c r="A497" s="83"/>
      <c r="B497" s="87"/>
      <c r="C497" s="110"/>
      <c r="D497" s="87"/>
      <c r="E497" s="87"/>
      <c r="F497" s="87"/>
      <c r="G497" s="87"/>
      <c r="H497" s="87"/>
      <c r="I497" s="87"/>
      <c r="J497" s="87"/>
      <c r="K497" s="116"/>
    </row>
    <row r="498" spans="1:11" ht="12.75">
      <c r="A498" s="83"/>
      <c r="B498" s="87"/>
      <c r="C498" s="110"/>
      <c r="D498" s="87"/>
      <c r="E498" s="87"/>
      <c r="F498" s="87"/>
      <c r="G498" s="87"/>
      <c r="H498" s="87"/>
      <c r="I498" s="87"/>
      <c r="J498" s="87"/>
      <c r="K498" s="116"/>
    </row>
    <row r="499" spans="1:11" ht="12.75">
      <c r="A499" s="83"/>
      <c r="B499" s="87"/>
      <c r="C499" s="110"/>
      <c r="D499" s="87"/>
      <c r="E499" s="87"/>
      <c r="F499" s="87"/>
      <c r="G499" s="87"/>
      <c r="H499" s="87"/>
      <c r="I499" s="87"/>
      <c r="J499" s="87"/>
      <c r="K499" s="116"/>
    </row>
    <row r="500" spans="1:11" ht="12.75">
      <c r="A500" s="83"/>
      <c r="B500" s="87"/>
      <c r="C500" s="110"/>
      <c r="D500" s="87"/>
      <c r="E500" s="87"/>
      <c r="F500" s="87"/>
      <c r="G500" s="87"/>
      <c r="H500" s="87"/>
      <c r="I500" s="87"/>
      <c r="J500" s="87"/>
      <c r="K500" s="116"/>
    </row>
    <row r="501" spans="1:11" ht="12.75">
      <c r="A501" s="83"/>
      <c r="B501" s="87"/>
      <c r="C501" s="110"/>
      <c r="D501" s="87"/>
      <c r="E501" s="87"/>
      <c r="F501" s="87"/>
      <c r="G501" s="87"/>
      <c r="H501" s="87"/>
      <c r="I501" s="87"/>
      <c r="J501" s="87"/>
      <c r="K501" s="116"/>
    </row>
    <row r="502" spans="1:11" ht="12.75" hidden="1">
      <c r="A502" s="80"/>
      <c r="B502" s="87"/>
      <c r="C502" s="110"/>
      <c r="D502" s="87"/>
      <c r="E502" s="87"/>
      <c r="F502" s="87"/>
      <c r="G502" s="87"/>
      <c r="H502" s="87"/>
      <c r="I502" s="87"/>
      <c r="J502" s="87"/>
      <c r="K502" s="116"/>
    </row>
    <row r="503" ht="12.75" hidden="1"/>
    <row r="504" spans="3:5" ht="12.75" hidden="1">
      <c r="C504" s="112"/>
      <c r="D504" s="60"/>
      <c r="E504" s="60"/>
    </row>
    <row r="505" spans="3:5" ht="12.75" hidden="1">
      <c r="C505" s="112"/>
      <c r="D505" s="60"/>
      <c r="E505" s="60"/>
    </row>
    <row r="506" spans="3:5" ht="12.75" hidden="1">
      <c r="C506" s="112"/>
      <c r="D506" s="60"/>
      <c r="E506" s="60"/>
    </row>
    <row r="507" spans="3:5" ht="12.75" hidden="1">
      <c r="C507" s="112"/>
      <c r="D507" s="60"/>
      <c r="E507" s="60"/>
    </row>
    <row r="508" spans="3:5" ht="12.75" hidden="1">
      <c r="C508" s="112"/>
      <c r="D508" s="60"/>
      <c r="E508" s="60"/>
    </row>
    <row r="509" spans="3:5" ht="12.75" hidden="1">
      <c r="C509" s="112"/>
      <c r="D509" s="60"/>
      <c r="E509" s="60"/>
    </row>
    <row r="510" spans="3:5" ht="12.75" hidden="1">
      <c r="C510" s="112"/>
      <c r="D510" s="60"/>
      <c r="E510" s="60"/>
    </row>
    <row r="511" spans="3:5" ht="12.75" hidden="1">
      <c r="C511" s="112"/>
      <c r="D511" s="60"/>
      <c r="E511" s="60"/>
    </row>
    <row r="512" spans="3:5" ht="12.75" hidden="1">
      <c r="C512" s="112"/>
      <c r="D512" s="60"/>
      <c r="E512" s="60"/>
    </row>
    <row r="513" spans="3:5" ht="12.75" hidden="1">
      <c r="C513" s="112"/>
      <c r="D513" s="60"/>
      <c r="E513" s="60"/>
    </row>
    <row r="514" spans="3:5" ht="12.75" hidden="1">
      <c r="C514" s="112"/>
      <c r="D514" s="60"/>
      <c r="E514" s="60"/>
    </row>
    <row r="515" spans="3:5" ht="12.75" hidden="1">
      <c r="C515" s="112"/>
      <c r="D515" s="60"/>
      <c r="E515" s="60"/>
    </row>
    <row r="516" spans="3:5" ht="12.75" hidden="1">
      <c r="C516" s="112"/>
      <c r="D516" s="60"/>
      <c r="E516" s="60"/>
    </row>
    <row r="517" spans="3:5" ht="12.75" hidden="1">
      <c r="C517" s="112"/>
      <c r="D517" s="60"/>
      <c r="E517" s="60"/>
    </row>
    <row r="518" spans="3:5" ht="12.75" hidden="1">
      <c r="C518" s="112"/>
      <c r="D518" s="60"/>
      <c r="E518" s="60"/>
    </row>
    <row r="519" spans="3:5" ht="12.75" hidden="1">
      <c r="C519" s="112"/>
      <c r="D519" s="60"/>
      <c r="E519" s="60"/>
    </row>
    <row r="520" spans="3:5" ht="12.75" hidden="1">
      <c r="C520" s="112"/>
      <c r="D520" s="60"/>
      <c r="E520" s="60"/>
    </row>
    <row r="521" spans="3:5" ht="12.75" hidden="1">
      <c r="C521" s="112"/>
      <c r="D521" s="60"/>
      <c r="E521" s="60"/>
    </row>
    <row r="522" spans="3:5" ht="12.75" hidden="1">
      <c r="C522" s="112"/>
      <c r="D522" s="60"/>
      <c r="E522" s="60"/>
    </row>
    <row r="523" spans="3:5" ht="12.75" hidden="1">
      <c r="C523" s="112"/>
      <c r="D523" s="60"/>
      <c r="E523" s="60"/>
    </row>
    <row r="524" spans="3:5" ht="12.75" hidden="1">
      <c r="C524" s="112"/>
      <c r="D524" s="60"/>
      <c r="E524" s="60"/>
    </row>
    <row r="525" spans="3:5" ht="12.75" hidden="1">
      <c r="C525" s="112"/>
      <c r="D525" s="60"/>
      <c r="E525" s="60"/>
    </row>
    <row r="526" spans="3:5" ht="12.75" hidden="1">
      <c r="C526" s="112" t="s">
        <v>180</v>
      </c>
      <c r="D526" s="60"/>
      <c r="E526" s="60"/>
    </row>
    <row r="527" ht="12.75" hidden="1"/>
    <row r="528" ht="12.75" hidden="1"/>
    <row r="529" ht="12.75" hidden="1"/>
  </sheetData>
  <sheetProtection/>
  <mergeCells count="325">
    <mergeCell ref="B351:B371"/>
    <mergeCell ref="C351:C371"/>
    <mergeCell ref="C372:C426"/>
    <mergeCell ref="B260:B274"/>
    <mergeCell ref="C260:C274"/>
    <mergeCell ref="D260:D274"/>
    <mergeCell ref="E260:E274"/>
    <mergeCell ref="F260:F274"/>
    <mergeCell ref="B275:K275"/>
    <mergeCell ref="A324:A325"/>
    <mergeCell ref="B324:B325"/>
    <mergeCell ref="C324:C325"/>
    <mergeCell ref="E324:E325"/>
    <mergeCell ref="D324:D325"/>
    <mergeCell ref="K432:K433"/>
    <mergeCell ref="D432:D433"/>
    <mergeCell ref="E432:E433"/>
    <mergeCell ref="C432:C433"/>
    <mergeCell ref="F432:F433"/>
    <mergeCell ref="B462:B463"/>
    <mergeCell ref="B372:B426"/>
    <mergeCell ref="C458:C460"/>
    <mergeCell ref="C435:C438"/>
    <mergeCell ref="C462:C463"/>
    <mergeCell ref="B432:B433"/>
    <mergeCell ref="C430:C431"/>
    <mergeCell ref="C456:C457"/>
    <mergeCell ref="A452:A455"/>
    <mergeCell ref="B452:B455"/>
    <mergeCell ref="B439:B445"/>
    <mergeCell ref="B428:B429"/>
    <mergeCell ref="B435:B438"/>
    <mergeCell ref="B450:B451"/>
    <mergeCell ref="A432:A433"/>
    <mergeCell ref="A430:A431"/>
    <mergeCell ref="F214:F219"/>
    <mergeCell ref="K331:K332"/>
    <mergeCell ref="K333:K334"/>
    <mergeCell ref="C55:C78"/>
    <mergeCell ref="E55:E78"/>
    <mergeCell ref="E79:E90"/>
    <mergeCell ref="D55:D78"/>
    <mergeCell ref="D79:D90"/>
    <mergeCell ref="F55:F78"/>
    <mergeCell ref="F127:F163"/>
    <mergeCell ref="B1:K1"/>
    <mergeCell ref="D4:D5"/>
    <mergeCell ref="E4:E5"/>
    <mergeCell ref="F4:F5"/>
    <mergeCell ref="G4:G5"/>
    <mergeCell ref="H4:H5"/>
    <mergeCell ref="I4:I5"/>
    <mergeCell ref="J4:J5"/>
    <mergeCell ref="B103:B114"/>
    <mergeCell ref="B115:B126"/>
    <mergeCell ref="F43:F54"/>
    <mergeCell ref="A4:A5"/>
    <mergeCell ref="B4:B5"/>
    <mergeCell ref="C4:C5"/>
    <mergeCell ref="A19:A30"/>
    <mergeCell ref="B19:B30"/>
    <mergeCell ref="C19:C30"/>
    <mergeCell ref="A7:A18"/>
    <mergeCell ref="B55:B90"/>
    <mergeCell ref="C91:C102"/>
    <mergeCell ref="C79:C90"/>
    <mergeCell ref="D91:D102"/>
    <mergeCell ref="E91:E102"/>
    <mergeCell ref="B7:B18"/>
    <mergeCell ref="C7:C18"/>
    <mergeCell ref="D43:D54"/>
    <mergeCell ref="E7:E18"/>
    <mergeCell ref="E19:E30"/>
    <mergeCell ref="D103:D114"/>
    <mergeCell ref="D116:D126"/>
    <mergeCell ref="E103:E114"/>
    <mergeCell ref="H12:H18"/>
    <mergeCell ref="I12:I18"/>
    <mergeCell ref="G12:G18"/>
    <mergeCell ref="F7:F18"/>
    <mergeCell ref="D7:D18"/>
    <mergeCell ref="D19:D30"/>
    <mergeCell ref="D31:D42"/>
    <mergeCell ref="B127:B163"/>
    <mergeCell ref="C127:C163"/>
    <mergeCell ref="D127:D163"/>
    <mergeCell ref="B31:B42"/>
    <mergeCell ref="C31:C42"/>
    <mergeCell ref="C103:C114"/>
    <mergeCell ref="B43:B54"/>
    <mergeCell ref="C43:C54"/>
    <mergeCell ref="B91:B102"/>
    <mergeCell ref="C115:C126"/>
    <mergeCell ref="E288:E299"/>
    <mergeCell ref="C276:C287"/>
    <mergeCell ref="D276:D287"/>
    <mergeCell ref="D288:D299"/>
    <mergeCell ref="E248:E259"/>
    <mergeCell ref="A276:A311"/>
    <mergeCell ref="B248:B259"/>
    <mergeCell ref="B288:B299"/>
    <mergeCell ref="B276:B287"/>
    <mergeCell ref="C300:C311"/>
    <mergeCell ref="F248:F259"/>
    <mergeCell ref="F115:F126"/>
    <mergeCell ref="F179:F213"/>
    <mergeCell ref="E276:E287"/>
    <mergeCell ref="E214:E219"/>
    <mergeCell ref="E458:E460"/>
    <mergeCell ref="E372:E426"/>
    <mergeCell ref="F428:F429"/>
    <mergeCell ref="F458:F460"/>
    <mergeCell ref="F456:F457"/>
    <mergeCell ref="B220:B231"/>
    <mergeCell ref="B214:B219"/>
    <mergeCell ref="B234:B246"/>
    <mergeCell ref="B232:B233"/>
    <mergeCell ref="E220:E231"/>
    <mergeCell ref="C174:C176"/>
    <mergeCell ref="C179:C213"/>
    <mergeCell ref="D179:D213"/>
    <mergeCell ref="C214:C219"/>
    <mergeCell ref="E232:E233"/>
    <mergeCell ref="C164:C173"/>
    <mergeCell ref="E164:E173"/>
    <mergeCell ref="B174:B176"/>
    <mergeCell ref="C220:C231"/>
    <mergeCell ref="D220:D231"/>
    <mergeCell ref="B164:B173"/>
    <mergeCell ref="D164:D173"/>
    <mergeCell ref="E174:E176"/>
    <mergeCell ref="D214:D219"/>
    <mergeCell ref="B179:B213"/>
    <mergeCell ref="E31:E42"/>
    <mergeCell ref="D372:D426"/>
    <mergeCell ref="D343:D349"/>
    <mergeCell ref="B312:K312"/>
    <mergeCell ref="B300:B311"/>
    <mergeCell ref="E43:E54"/>
    <mergeCell ref="E127:E163"/>
    <mergeCell ref="E115:E126"/>
    <mergeCell ref="D174:D176"/>
    <mergeCell ref="E179:E213"/>
    <mergeCell ref="C288:C299"/>
    <mergeCell ref="C248:C259"/>
    <mergeCell ref="C234:C246"/>
    <mergeCell ref="D234:D246"/>
    <mergeCell ref="C232:C233"/>
    <mergeCell ref="D232:D233"/>
    <mergeCell ref="D458:D460"/>
    <mergeCell ref="E351:E371"/>
    <mergeCell ref="E335:E342"/>
    <mergeCell ref="D351:D371"/>
    <mergeCell ref="D428:D429"/>
    <mergeCell ref="D435:D438"/>
    <mergeCell ref="F462:F463"/>
    <mergeCell ref="F435:F438"/>
    <mergeCell ref="K435:K438"/>
    <mergeCell ref="K456:K457"/>
    <mergeCell ref="E300:E311"/>
    <mergeCell ref="E327:E330"/>
    <mergeCell ref="E462:E463"/>
    <mergeCell ref="E333:E334"/>
    <mergeCell ref="F372:F426"/>
    <mergeCell ref="D439:D445"/>
    <mergeCell ref="E234:E246"/>
    <mergeCell ref="K316:K317"/>
    <mergeCell ref="K324:K325"/>
    <mergeCell ref="K482:K483"/>
    <mergeCell ref="G465:G466"/>
    <mergeCell ref="H468:H479"/>
    <mergeCell ref="F333:F334"/>
    <mergeCell ref="I468:I479"/>
    <mergeCell ref="J468:J479"/>
    <mergeCell ref="B333:B334"/>
    <mergeCell ref="C333:C334"/>
    <mergeCell ref="D333:D334"/>
    <mergeCell ref="F331:F332"/>
    <mergeCell ref="F164:F173"/>
    <mergeCell ref="K439:K445"/>
    <mergeCell ref="F174:F176"/>
    <mergeCell ref="E428:E429"/>
    <mergeCell ref="E435:E438"/>
    <mergeCell ref="D300:D311"/>
    <mergeCell ref="D450:D451"/>
    <mergeCell ref="E450:E451"/>
    <mergeCell ref="E439:E445"/>
    <mergeCell ref="F439:F445"/>
    <mergeCell ref="C316:C317"/>
    <mergeCell ref="B316:B317"/>
    <mergeCell ref="D316:D317"/>
    <mergeCell ref="E316:E317"/>
    <mergeCell ref="F316:F317"/>
    <mergeCell ref="F351:F371"/>
    <mergeCell ref="E343:E350"/>
    <mergeCell ref="A335:A342"/>
    <mergeCell ref="B335:B342"/>
    <mergeCell ref="D335:D342"/>
    <mergeCell ref="B331:B332"/>
    <mergeCell ref="E456:E457"/>
    <mergeCell ref="C428:C429"/>
    <mergeCell ref="C335:C342"/>
    <mergeCell ref="E452:E455"/>
    <mergeCell ref="B456:B457"/>
    <mergeCell ref="D430:D431"/>
    <mergeCell ref="E430:E431"/>
    <mergeCell ref="C452:C455"/>
    <mergeCell ref="D452:D455"/>
    <mergeCell ref="A327:A330"/>
    <mergeCell ref="B327:B330"/>
    <mergeCell ref="C327:C330"/>
    <mergeCell ref="D327:D330"/>
    <mergeCell ref="C343:C350"/>
    <mergeCell ref="C439:C445"/>
    <mergeCell ref="D465:D479"/>
    <mergeCell ref="E465:E479"/>
    <mergeCell ref="B465:B479"/>
    <mergeCell ref="F467:F472"/>
    <mergeCell ref="F473:F479"/>
    <mergeCell ref="C331:C332"/>
    <mergeCell ref="D331:D332"/>
    <mergeCell ref="E331:E332"/>
    <mergeCell ref="D456:D457"/>
    <mergeCell ref="B430:B431"/>
    <mergeCell ref="A465:A479"/>
    <mergeCell ref="A456:A457"/>
    <mergeCell ref="A450:A451"/>
    <mergeCell ref="A435:A438"/>
    <mergeCell ref="C465:C479"/>
    <mergeCell ref="A458:A460"/>
    <mergeCell ref="B458:B460"/>
    <mergeCell ref="A439:A445"/>
    <mergeCell ref="A462:A463"/>
    <mergeCell ref="C450:C451"/>
    <mergeCell ref="A214:A219"/>
    <mergeCell ref="A179:A213"/>
    <mergeCell ref="A428:A429"/>
    <mergeCell ref="A372:A426"/>
    <mergeCell ref="A351:A371"/>
    <mergeCell ref="A331:A332"/>
    <mergeCell ref="A316:A317"/>
    <mergeCell ref="A260:A274"/>
    <mergeCell ref="A343:A350"/>
    <mergeCell ref="A333:A334"/>
    <mergeCell ref="A43:A54"/>
    <mergeCell ref="A31:A42"/>
    <mergeCell ref="A174:A176"/>
    <mergeCell ref="A164:A173"/>
    <mergeCell ref="A115:A126"/>
    <mergeCell ref="A103:A114"/>
    <mergeCell ref="A91:A102"/>
    <mergeCell ref="A79:A90"/>
    <mergeCell ref="A127:A163"/>
    <mergeCell ref="K430:K431"/>
    <mergeCell ref="K452:K455"/>
    <mergeCell ref="K458:K460"/>
    <mergeCell ref="K462:K463"/>
    <mergeCell ref="K288:K299"/>
    <mergeCell ref="K300:K311"/>
    <mergeCell ref="K327:K330"/>
    <mergeCell ref="K335:K342"/>
    <mergeCell ref="K450:K451"/>
    <mergeCell ref="K473:K479"/>
    <mergeCell ref="A55:A78"/>
    <mergeCell ref="A248:A259"/>
    <mergeCell ref="A234:A246"/>
    <mergeCell ref="A232:A233"/>
    <mergeCell ref="A220:A231"/>
    <mergeCell ref="K248:K259"/>
    <mergeCell ref="K428:K429"/>
    <mergeCell ref="K260:K274"/>
    <mergeCell ref="K276:K287"/>
    <mergeCell ref="K179:K186"/>
    <mergeCell ref="K4:K5"/>
    <mergeCell ref="K214:K219"/>
    <mergeCell ref="K232:K233"/>
    <mergeCell ref="K234:K246"/>
    <mergeCell ref="K79:K90"/>
    <mergeCell ref="K7:K18"/>
    <mergeCell ref="F452:F455"/>
    <mergeCell ref="K43:K54"/>
    <mergeCell ref="F103:F114"/>
    <mergeCell ref="K103:K114"/>
    <mergeCell ref="K115:K126"/>
    <mergeCell ref="K127:K163"/>
    <mergeCell ref="K220:K231"/>
    <mergeCell ref="K164:K173"/>
    <mergeCell ref="K174:K176"/>
    <mergeCell ref="K187:K213"/>
    <mergeCell ref="F288:F299"/>
    <mergeCell ref="F300:F311"/>
    <mergeCell ref="F327:F330"/>
    <mergeCell ref="F465:F466"/>
    <mergeCell ref="F450:F451"/>
    <mergeCell ref="F430:F431"/>
    <mergeCell ref="F335:F342"/>
    <mergeCell ref="F343:F350"/>
    <mergeCell ref="B343:B350"/>
    <mergeCell ref="K372:K426"/>
    <mergeCell ref="K465:K466"/>
    <mergeCell ref="K467:K472"/>
    <mergeCell ref="F79:F90"/>
    <mergeCell ref="F234:F246"/>
    <mergeCell ref="F232:F233"/>
    <mergeCell ref="F91:F102"/>
    <mergeCell ref="K91:K102"/>
    <mergeCell ref="F220:F231"/>
    <mergeCell ref="K343:K350"/>
    <mergeCell ref="K351:K371"/>
    <mergeCell ref="F324:F325"/>
    <mergeCell ref="F276:F287"/>
    <mergeCell ref="F19:F30"/>
    <mergeCell ref="K19:K30"/>
    <mergeCell ref="F31:F42"/>
    <mergeCell ref="K31:K42"/>
    <mergeCell ref="K55:K78"/>
    <mergeCell ref="J12:J18"/>
  </mergeCells>
  <printOptions/>
  <pageMargins left="0.1968503937007874" right="0.1968503937007874" top="0.2362204724409449" bottom="0.2755905511811024" header="0" footer="0.1968503937007874"/>
  <pageSetup horizontalDpi="600" verticalDpi="600" orientation="portrait" paperSize="8" scale="90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bajenaru.cristina</dc:creator>
  <cp:keywords/>
  <dc:description/>
  <cp:lastModifiedBy>Utilizator</cp:lastModifiedBy>
  <cp:lastPrinted>2016-02-11T13:23:46Z</cp:lastPrinted>
  <dcterms:created xsi:type="dcterms:W3CDTF">2007-01-12T08:45:19Z</dcterms:created>
  <dcterms:modified xsi:type="dcterms:W3CDTF">2016-02-23T08:39:16Z</dcterms:modified>
  <cp:category/>
  <cp:version/>
  <cp:contentType/>
  <cp:contentStatus/>
</cp:coreProperties>
</file>